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jcm/Desktop/ICALAPALMA/TRIMESTRES ICALAPALMA/MODELOS TRIMESTRE/TRIM2026/"/>
    </mc:Choice>
  </mc:AlternateContent>
  <xr:revisionPtr revIDLastSave="0" documentId="8_{232C0774-2348-614E-AE1C-0250F7EA1BBA}" xr6:coauthVersionLast="47" xr6:coauthVersionMax="47" xr10:uidLastSave="{00000000-0000-0000-0000-000000000000}"/>
  <bookViews>
    <workbookView xWindow="1080" yWindow="1060" windowWidth="27640" windowHeight="16260" xr2:uid="{EA67EB94-C6DE-0F47-A43A-0584FEED99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" i="1" l="1"/>
  <c r="I122" i="1"/>
  <c r="F122" i="1"/>
  <c r="J122" i="1" s="1"/>
  <c r="I121" i="1"/>
  <c r="F121" i="1"/>
  <c r="E117" i="1"/>
  <c r="D117" i="1"/>
  <c r="C117" i="1"/>
  <c r="I116" i="1"/>
  <c r="H116" i="1"/>
  <c r="G116" i="1"/>
  <c r="J116" i="1" s="1"/>
  <c r="F116" i="1"/>
  <c r="I115" i="1"/>
  <c r="H115" i="1"/>
  <c r="G115" i="1"/>
  <c r="J115" i="1" s="1"/>
  <c r="F115" i="1"/>
  <c r="I114" i="1"/>
  <c r="H114" i="1"/>
  <c r="G114" i="1"/>
  <c r="J114" i="1" s="1"/>
  <c r="F114" i="1"/>
  <c r="I113" i="1"/>
  <c r="H113" i="1"/>
  <c r="G113" i="1"/>
  <c r="J113" i="1" s="1"/>
  <c r="F113" i="1"/>
  <c r="I112" i="1"/>
  <c r="H112" i="1"/>
  <c r="G112" i="1"/>
  <c r="J112" i="1" s="1"/>
  <c r="F112" i="1"/>
  <c r="I111" i="1"/>
  <c r="H111" i="1"/>
  <c r="G111" i="1"/>
  <c r="J111" i="1" s="1"/>
  <c r="F111" i="1"/>
  <c r="I110" i="1"/>
  <c r="H110" i="1"/>
  <c r="G110" i="1"/>
  <c r="J110" i="1" s="1"/>
  <c r="F110" i="1"/>
  <c r="I109" i="1"/>
  <c r="H109" i="1"/>
  <c r="G109" i="1"/>
  <c r="J109" i="1" s="1"/>
  <c r="F109" i="1"/>
  <c r="I108" i="1"/>
  <c r="H108" i="1"/>
  <c r="G108" i="1"/>
  <c r="J108" i="1" s="1"/>
  <c r="F108" i="1"/>
  <c r="I107" i="1"/>
  <c r="H107" i="1"/>
  <c r="G107" i="1"/>
  <c r="J107" i="1" s="1"/>
  <c r="F107" i="1"/>
  <c r="I106" i="1"/>
  <c r="H106" i="1"/>
  <c r="G106" i="1"/>
  <c r="J106" i="1" s="1"/>
  <c r="F106" i="1"/>
  <c r="I105" i="1"/>
  <c r="H105" i="1"/>
  <c r="G105" i="1"/>
  <c r="J105" i="1" s="1"/>
  <c r="F105" i="1"/>
  <c r="I104" i="1"/>
  <c r="H104" i="1"/>
  <c r="G104" i="1"/>
  <c r="J104" i="1" s="1"/>
  <c r="F104" i="1"/>
  <c r="I103" i="1"/>
  <c r="H103" i="1"/>
  <c r="G103" i="1"/>
  <c r="F103" i="1"/>
  <c r="I102" i="1"/>
  <c r="H102" i="1"/>
  <c r="G102" i="1"/>
  <c r="J102" i="1" s="1"/>
  <c r="F102" i="1"/>
  <c r="I101" i="1"/>
  <c r="H101" i="1"/>
  <c r="G101" i="1"/>
  <c r="J101" i="1" s="1"/>
  <c r="F101" i="1"/>
  <c r="I100" i="1"/>
  <c r="H100" i="1"/>
  <c r="G100" i="1"/>
  <c r="J100" i="1" s="1"/>
  <c r="F100" i="1"/>
  <c r="I99" i="1"/>
  <c r="H99" i="1"/>
  <c r="G99" i="1"/>
  <c r="J99" i="1" s="1"/>
  <c r="F99" i="1"/>
  <c r="I98" i="1"/>
  <c r="H98" i="1"/>
  <c r="G98" i="1"/>
  <c r="J98" i="1" s="1"/>
  <c r="F98" i="1"/>
  <c r="I97" i="1"/>
  <c r="H97" i="1"/>
  <c r="G97" i="1"/>
  <c r="J97" i="1" s="1"/>
  <c r="F97" i="1"/>
  <c r="I96" i="1"/>
  <c r="H96" i="1"/>
  <c r="G96" i="1"/>
  <c r="J96" i="1" s="1"/>
  <c r="F96" i="1"/>
  <c r="I95" i="1"/>
  <c r="F95" i="1"/>
  <c r="J95" i="1" s="1"/>
  <c r="I94" i="1"/>
  <c r="F94" i="1"/>
  <c r="J94" i="1" s="1"/>
  <c r="L94" i="1" s="1"/>
  <c r="F93" i="1"/>
  <c r="I93" i="1"/>
  <c r="I92" i="1"/>
  <c r="F92" i="1"/>
  <c r="J92" i="1" s="1"/>
  <c r="I91" i="1"/>
  <c r="F91" i="1"/>
  <c r="J91" i="1" s="1"/>
  <c r="I90" i="1"/>
  <c r="J90" i="1" s="1"/>
  <c r="I89" i="1"/>
  <c r="F89" i="1"/>
  <c r="J89" i="1" s="1"/>
  <c r="I88" i="1"/>
  <c r="F88" i="1"/>
  <c r="J88" i="1" s="1"/>
  <c r="I87" i="1"/>
  <c r="F87" i="1"/>
  <c r="E83" i="1"/>
  <c r="D83" i="1"/>
  <c r="C83" i="1"/>
  <c r="E82" i="1"/>
  <c r="D82" i="1"/>
  <c r="C82" i="1"/>
  <c r="I81" i="1"/>
  <c r="H81" i="1"/>
  <c r="G81" i="1"/>
  <c r="J81" i="1" s="1"/>
  <c r="F81" i="1"/>
  <c r="I80" i="1"/>
  <c r="H80" i="1"/>
  <c r="G80" i="1"/>
  <c r="J80" i="1" s="1"/>
  <c r="F80" i="1"/>
  <c r="I79" i="1"/>
  <c r="H79" i="1"/>
  <c r="G79" i="1"/>
  <c r="J79" i="1" s="1"/>
  <c r="F79" i="1"/>
  <c r="F83" i="1" s="1"/>
  <c r="I78" i="1"/>
  <c r="H78" i="1"/>
  <c r="G78" i="1"/>
  <c r="J78" i="1" s="1"/>
  <c r="F78" i="1"/>
  <c r="I77" i="1"/>
  <c r="H77" i="1"/>
  <c r="G77" i="1"/>
  <c r="J77" i="1" s="1"/>
  <c r="F77" i="1"/>
  <c r="I76" i="1"/>
  <c r="H76" i="1"/>
  <c r="G76" i="1"/>
  <c r="J76" i="1" s="1"/>
  <c r="F76" i="1"/>
  <c r="I75" i="1"/>
  <c r="H75" i="1"/>
  <c r="G75" i="1"/>
  <c r="J75" i="1" s="1"/>
  <c r="F75" i="1"/>
  <c r="F82" i="1" s="1"/>
  <c r="E71" i="1"/>
  <c r="D71" i="1"/>
  <c r="C71" i="1"/>
  <c r="I70" i="1"/>
  <c r="H70" i="1"/>
  <c r="G70" i="1"/>
  <c r="J70" i="1" s="1"/>
  <c r="F70" i="1"/>
  <c r="I69" i="1"/>
  <c r="H69" i="1"/>
  <c r="G69" i="1"/>
  <c r="J69" i="1" s="1"/>
  <c r="F69" i="1"/>
  <c r="F71" i="1" s="1"/>
  <c r="E65" i="1"/>
  <c r="D65" i="1"/>
  <c r="C65" i="1"/>
  <c r="I64" i="1"/>
  <c r="H64" i="1"/>
  <c r="G64" i="1"/>
  <c r="J64" i="1" s="1"/>
  <c r="F64" i="1"/>
  <c r="I63" i="1"/>
  <c r="H63" i="1"/>
  <c r="G63" i="1"/>
  <c r="J63" i="1" s="1"/>
  <c r="F63" i="1"/>
  <c r="F65" i="1" s="1"/>
  <c r="E59" i="1"/>
  <c r="D59" i="1"/>
  <c r="C59" i="1"/>
  <c r="I58" i="1"/>
  <c r="H58" i="1"/>
  <c r="G58" i="1"/>
  <c r="J58" i="1" s="1"/>
  <c r="F58" i="1"/>
  <c r="I57" i="1"/>
  <c r="H57" i="1"/>
  <c r="G57" i="1"/>
  <c r="J57" i="1" s="1"/>
  <c r="F57" i="1"/>
  <c r="F59" i="1" s="1"/>
  <c r="E53" i="1"/>
  <c r="D53" i="1"/>
  <c r="C53" i="1"/>
  <c r="E52" i="1"/>
  <c r="D52" i="1"/>
  <c r="C52" i="1"/>
  <c r="I51" i="1"/>
  <c r="H51" i="1"/>
  <c r="G51" i="1"/>
  <c r="J51" i="1" s="1"/>
  <c r="I50" i="1"/>
  <c r="H50" i="1"/>
  <c r="G50" i="1"/>
  <c r="J50" i="1" s="1"/>
  <c r="F50" i="1"/>
  <c r="I49" i="1"/>
  <c r="H49" i="1"/>
  <c r="G49" i="1"/>
  <c r="J49" i="1" s="1"/>
  <c r="F49" i="1"/>
  <c r="I48" i="1"/>
  <c r="H48" i="1"/>
  <c r="G48" i="1"/>
  <c r="J48" i="1" s="1"/>
  <c r="F48" i="1"/>
  <c r="I47" i="1"/>
  <c r="H47" i="1"/>
  <c r="G47" i="1"/>
  <c r="J47" i="1" s="1"/>
  <c r="F47" i="1"/>
  <c r="I46" i="1"/>
  <c r="H46" i="1"/>
  <c r="G46" i="1"/>
  <c r="J46" i="1" s="1"/>
  <c r="F46" i="1"/>
  <c r="I45" i="1"/>
  <c r="H45" i="1"/>
  <c r="G45" i="1"/>
  <c r="J45" i="1" s="1"/>
  <c r="F45" i="1"/>
  <c r="I44" i="1"/>
  <c r="H44" i="1"/>
  <c r="G44" i="1"/>
  <c r="J44" i="1" s="1"/>
  <c r="F44" i="1"/>
  <c r="I43" i="1"/>
  <c r="H43" i="1"/>
  <c r="G43" i="1"/>
  <c r="J43" i="1" s="1"/>
  <c r="F43" i="1"/>
  <c r="I42" i="1"/>
  <c r="H42" i="1"/>
  <c r="G42" i="1"/>
  <c r="J42" i="1" s="1"/>
  <c r="F42" i="1"/>
  <c r="I41" i="1"/>
  <c r="H41" i="1"/>
  <c r="G41" i="1"/>
  <c r="J41" i="1" s="1"/>
  <c r="F41" i="1"/>
  <c r="I40" i="1"/>
  <c r="H40" i="1"/>
  <c r="G40" i="1"/>
  <c r="F40" i="1"/>
  <c r="F53" i="1" s="1"/>
  <c r="I39" i="1"/>
  <c r="H39" i="1"/>
  <c r="G39" i="1"/>
  <c r="J39" i="1" s="1"/>
  <c r="F39" i="1"/>
  <c r="I38" i="1"/>
  <c r="H38" i="1"/>
  <c r="G38" i="1"/>
  <c r="J38" i="1" s="1"/>
  <c r="F38" i="1"/>
  <c r="I37" i="1"/>
  <c r="H37" i="1"/>
  <c r="G37" i="1"/>
  <c r="J37" i="1" s="1"/>
  <c r="F37" i="1"/>
  <c r="E33" i="1"/>
  <c r="D33" i="1"/>
  <c r="C33" i="1"/>
  <c r="E32" i="1"/>
  <c r="D32" i="1"/>
  <c r="C32" i="1"/>
  <c r="I31" i="1"/>
  <c r="H31" i="1"/>
  <c r="G31" i="1"/>
  <c r="J31" i="1" s="1"/>
  <c r="F31" i="1"/>
  <c r="I30" i="1"/>
  <c r="H30" i="1"/>
  <c r="G30" i="1"/>
  <c r="J30" i="1" s="1"/>
  <c r="F30" i="1"/>
  <c r="I29" i="1"/>
  <c r="H29" i="1"/>
  <c r="G29" i="1"/>
  <c r="J29" i="1" s="1"/>
  <c r="F29" i="1"/>
  <c r="I28" i="1"/>
  <c r="H28" i="1"/>
  <c r="G28" i="1"/>
  <c r="J28" i="1" s="1"/>
  <c r="F28" i="1"/>
  <c r="I27" i="1"/>
  <c r="H27" i="1"/>
  <c r="G27" i="1"/>
  <c r="J27" i="1" s="1"/>
  <c r="F27" i="1"/>
  <c r="I26" i="1"/>
  <c r="H26" i="1"/>
  <c r="G26" i="1"/>
  <c r="J26" i="1" s="1"/>
  <c r="F26" i="1"/>
  <c r="I25" i="1"/>
  <c r="H25" i="1"/>
  <c r="G25" i="1"/>
  <c r="J25" i="1" s="1"/>
  <c r="F25" i="1"/>
  <c r="I24" i="1"/>
  <c r="H24" i="1"/>
  <c r="G24" i="1"/>
  <c r="J24" i="1" s="1"/>
  <c r="F24" i="1"/>
  <c r="I23" i="1"/>
  <c r="H23" i="1"/>
  <c r="G23" i="1"/>
  <c r="J23" i="1" s="1"/>
  <c r="F23" i="1"/>
  <c r="I22" i="1"/>
  <c r="H22" i="1"/>
  <c r="G22" i="1"/>
  <c r="J22" i="1" s="1"/>
  <c r="F22" i="1"/>
  <c r="I21" i="1"/>
  <c r="H21" i="1"/>
  <c r="G21" i="1"/>
  <c r="J21" i="1" s="1"/>
  <c r="F21" i="1"/>
  <c r="I20" i="1"/>
  <c r="H20" i="1"/>
  <c r="G20" i="1"/>
  <c r="J20" i="1" s="1"/>
  <c r="F20" i="1"/>
  <c r="I19" i="1"/>
  <c r="H19" i="1"/>
  <c r="G19" i="1"/>
  <c r="J19" i="1" s="1"/>
  <c r="F19" i="1"/>
  <c r="C14" i="1"/>
  <c r="C13" i="1"/>
  <c r="J12" i="1"/>
  <c r="J11" i="1"/>
  <c r="J10" i="1"/>
  <c r="J9" i="1"/>
  <c r="F52" i="1" l="1"/>
  <c r="J103" i="1"/>
  <c r="F33" i="1"/>
  <c r="F32" i="1"/>
  <c r="J40" i="1"/>
  <c r="K122" i="1"/>
  <c r="L122" i="1"/>
  <c r="J121" i="1"/>
  <c r="F123" i="1"/>
  <c r="K116" i="1"/>
  <c r="L116" i="1" s="1"/>
  <c r="K115" i="1"/>
  <c r="L115" i="1"/>
  <c r="K114" i="1"/>
  <c r="L114" i="1"/>
  <c r="K113" i="1"/>
  <c r="L113" i="1"/>
  <c r="K112" i="1"/>
  <c r="L112" i="1"/>
  <c r="K111" i="1"/>
  <c r="L111" i="1" s="1"/>
  <c r="K110" i="1"/>
  <c r="L110" i="1"/>
  <c r="K109" i="1"/>
  <c r="L109" i="1" s="1"/>
  <c r="K108" i="1"/>
  <c r="L108" i="1" s="1"/>
  <c r="K107" i="1"/>
  <c r="L107" i="1"/>
  <c r="K106" i="1"/>
  <c r="L106" i="1" s="1"/>
  <c r="K105" i="1"/>
  <c r="L105" i="1" s="1"/>
  <c r="K104" i="1"/>
  <c r="L104" i="1" s="1"/>
  <c r="K102" i="1"/>
  <c r="L102" i="1"/>
  <c r="K101" i="1"/>
  <c r="L101" i="1" s="1"/>
  <c r="K100" i="1"/>
  <c r="L100" i="1"/>
  <c r="K99" i="1"/>
  <c r="L99" i="1" s="1"/>
  <c r="K98" i="1"/>
  <c r="L98" i="1" s="1"/>
  <c r="K97" i="1"/>
  <c r="L97" i="1" s="1"/>
  <c r="K96" i="1"/>
  <c r="L96" i="1"/>
  <c r="K95" i="1"/>
  <c r="L95" i="1" s="1"/>
  <c r="K92" i="1"/>
  <c r="L92" i="1"/>
  <c r="K91" i="1"/>
  <c r="L91" i="1"/>
  <c r="K90" i="1"/>
  <c r="L90" i="1" s="1"/>
  <c r="K89" i="1"/>
  <c r="L89" i="1" s="1"/>
  <c r="K88" i="1"/>
  <c r="L88" i="1" s="1"/>
  <c r="J87" i="1"/>
  <c r="F117" i="1"/>
  <c r="K81" i="1"/>
  <c r="L81" i="1" s="1"/>
  <c r="K80" i="1"/>
  <c r="L80" i="1" s="1"/>
  <c r="K79" i="1"/>
  <c r="J83" i="1"/>
  <c r="L79" i="1"/>
  <c r="K78" i="1"/>
  <c r="L78" i="1"/>
  <c r="K77" i="1"/>
  <c r="L77" i="1" s="1"/>
  <c r="K76" i="1"/>
  <c r="L76" i="1" s="1"/>
  <c r="K75" i="1"/>
  <c r="K82" i="1" s="1"/>
  <c r="L75" i="1"/>
  <c r="J82" i="1"/>
  <c r="K70" i="1"/>
  <c r="L70" i="1"/>
  <c r="J71" i="1"/>
  <c r="K69" i="1"/>
  <c r="K64" i="1"/>
  <c r="L64" i="1" s="1"/>
  <c r="K63" i="1"/>
  <c r="K65" i="1" s="1"/>
  <c r="L63" i="1"/>
  <c r="J65" i="1"/>
  <c r="K58" i="1"/>
  <c r="L58" i="1"/>
  <c r="K57" i="1"/>
  <c r="K59" i="1" s="1"/>
  <c r="L57" i="1"/>
  <c r="L59" i="1" s="1"/>
  <c r="J59" i="1"/>
  <c r="K51" i="1"/>
  <c r="L51" i="1"/>
  <c r="K50" i="1"/>
  <c r="L50" i="1" s="1"/>
  <c r="K49" i="1"/>
  <c r="L49" i="1" s="1"/>
  <c r="K48" i="1"/>
  <c r="L48" i="1"/>
  <c r="K47" i="1"/>
  <c r="L47" i="1" s="1"/>
  <c r="K46" i="1"/>
  <c r="L46" i="1"/>
  <c r="K45" i="1"/>
  <c r="L45" i="1" s="1"/>
  <c r="K44" i="1"/>
  <c r="L44" i="1" s="1"/>
  <c r="K43" i="1"/>
  <c r="L43" i="1" s="1"/>
  <c r="K42" i="1"/>
  <c r="L42" i="1" s="1"/>
  <c r="K41" i="1"/>
  <c r="L41" i="1" s="1"/>
  <c r="K39" i="1"/>
  <c r="L39" i="1"/>
  <c r="K38" i="1"/>
  <c r="L38" i="1"/>
  <c r="K37" i="1"/>
  <c r="K31" i="1"/>
  <c r="L31" i="1"/>
  <c r="K30" i="1"/>
  <c r="L30" i="1" s="1"/>
  <c r="K29" i="1"/>
  <c r="L29" i="1" s="1"/>
  <c r="K28" i="1"/>
  <c r="L28" i="1" s="1"/>
  <c r="K27" i="1"/>
  <c r="L27" i="1" s="1"/>
  <c r="K26" i="1"/>
  <c r="L26" i="1"/>
  <c r="K25" i="1"/>
  <c r="L25" i="1" s="1"/>
  <c r="K24" i="1"/>
  <c r="L24" i="1" s="1"/>
  <c r="K23" i="1"/>
  <c r="L23" i="1"/>
  <c r="K22" i="1"/>
  <c r="L22" i="1" s="1"/>
  <c r="K21" i="1"/>
  <c r="K33" i="1" s="1"/>
  <c r="J33" i="1"/>
  <c r="L21" i="1"/>
  <c r="K20" i="1"/>
  <c r="L20" i="1" s="1"/>
  <c r="K19" i="1"/>
  <c r="J32" i="1"/>
  <c r="L19" i="1"/>
  <c r="K12" i="1"/>
  <c r="L12" i="1" s="1"/>
  <c r="K11" i="1"/>
  <c r="K14" i="1" s="1"/>
  <c r="J14" i="1"/>
  <c r="L11" i="1"/>
  <c r="K10" i="1"/>
  <c r="L10" i="1" s="1"/>
  <c r="K9" i="1"/>
  <c r="J13" i="1"/>
  <c r="J93" i="1"/>
  <c r="K32" i="1" l="1"/>
  <c r="K103" i="1"/>
  <c r="L103" i="1"/>
  <c r="J53" i="1"/>
  <c r="J135" i="1" s="1"/>
  <c r="J52" i="1"/>
  <c r="K13" i="1"/>
  <c r="L9" i="1"/>
  <c r="K83" i="1"/>
  <c r="L65" i="1"/>
  <c r="K40" i="1"/>
  <c r="K53" i="1" s="1"/>
  <c r="K135" i="1" s="1"/>
  <c r="L40" i="1"/>
  <c r="L53" i="1" s="1"/>
  <c r="L33" i="1"/>
  <c r="L32" i="1"/>
  <c r="K121" i="1"/>
  <c r="K123" i="1" s="1"/>
  <c r="L121" i="1"/>
  <c r="L123" i="1" s="1"/>
  <c r="J123" i="1"/>
  <c r="J117" i="1"/>
  <c r="K87" i="1"/>
  <c r="L87" i="1" s="1"/>
  <c r="K93" i="1"/>
  <c r="L93" i="1" s="1"/>
  <c r="L82" i="1"/>
  <c r="L14" i="1"/>
  <c r="L13" i="1"/>
  <c r="L83" i="1"/>
  <c r="K71" i="1"/>
  <c r="L69" i="1"/>
  <c r="L71" i="1" s="1"/>
  <c r="K52" i="1"/>
  <c r="L37" i="1"/>
  <c r="L52" i="1" s="1"/>
  <c r="J131" i="1" l="1"/>
  <c r="J137" i="1" s="1"/>
  <c r="J133" i="1"/>
  <c r="L135" i="1"/>
  <c r="K117" i="1"/>
  <c r="L117" i="1"/>
  <c r="K133" i="1" l="1"/>
  <c r="K131" i="1"/>
  <c r="K137" i="1" s="1"/>
  <c r="L133" i="1"/>
  <c r="L131" i="1"/>
  <c r="L137" i="1" s="1"/>
</calcChain>
</file>

<file path=xl/sharedStrings.xml><?xml version="1.0" encoding="utf-8"?>
<sst xmlns="http://schemas.openxmlformats.org/spreadsheetml/2006/main" count="208" uniqueCount="108">
  <si>
    <t>GUARDIAS</t>
  </si>
  <si>
    <t>Nº DÍAS</t>
  </si>
  <si>
    <t>BRUTO</t>
  </si>
  <si>
    <t>NETO</t>
  </si>
  <si>
    <t>RETENCIÓN</t>
  </si>
  <si>
    <t>Servicio de guardia</t>
    <phoneticPr fontId="0" type="noConversion"/>
  </si>
  <si>
    <t>Servicio de guardia (suplente) Requerimiento policial/judicial</t>
  </si>
  <si>
    <t>Guardia violencia de género</t>
    <phoneticPr fontId="0" type="noConversion"/>
  </si>
  <si>
    <t>Guardia violencia de género (suplente) Requerimiento</t>
  </si>
  <si>
    <t>TOTAL GUARDIAS</t>
  </si>
  <si>
    <t>TOTAL GUARDIAS VIOGEN</t>
  </si>
  <si>
    <t>Importe</t>
  </si>
  <si>
    <t>Asuntos 30%</t>
  </si>
  <si>
    <t>Asuntos 70%</t>
  </si>
  <si>
    <t>Asuntos 100%</t>
  </si>
  <si>
    <t>Total Asuntos</t>
  </si>
  <si>
    <t>€</t>
  </si>
  <si>
    <t>TOTAL</t>
  </si>
  <si>
    <t>JURISDICCIÓN PENAL</t>
  </si>
  <si>
    <t>Procedimiento Tribunal de Jurado</t>
  </si>
  <si>
    <t>Procedimiento Penal General</t>
  </si>
  <si>
    <t>Procedimiento Penal General VIOGEN</t>
  </si>
  <si>
    <t>Procedimiento enjuiciamiento rápido</t>
  </si>
  <si>
    <t>Procedimiento enjuiciamiento rápido VIOGEN</t>
  </si>
  <si>
    <t>Resoluciones judiciales de archivo y sobreseimiento prov o libre</t>
  </si>
  <si>
    <t>Procedimiento Abreviado</t>
  </si>
  <si>
    <t>Procedimiento Abreviado VIOGEN</t>
  </si>
  <si>
    <t>Menores</t>
  </si>
  <si>
    <t>Expedientes Vigilancia Penitenciaria</t>
  </si>
  <si>
    <t>Procedimiento de Juicio por delitos leves</t>
  </si>
  <si>
    <t>Procedimiento de Juicio por delitos leves VIOGEN</t>
  </si>
  <si>
    <t>TOTAL  VIOGEN</t>
  </si>
  <si>
    <t>JURISDICCIÓN CIVIL Y MERCANTIL</t>
  </si>
  <si>
    <t>Juicio Verbal</t>
  </si>
  <si>
    <t>Juicio Ordinario</t>
  </si>
  <si>
    <t>Procedimiento Matrimonial - Contencioso</t>
  </si>
  <si>
    <t>Procedimiento Matrimonial - Contencioso VIOGEN</t>
  </si>
  <si>
    <t>Procedimiento Matrimonial - Mutuo Acuerdo</t>
  </si>
  <si>
    <t>Procedimiento Matrimonial - Medidas Provisionales</t>
  </si>
  <si>
    <t>Procedimiento Matrimonial - Medidas Provisionales VIOGEN</t>
  </si>
  <si>
    <t>Procedimiento Matrimonial - Modificación de Medidas</t>
  </si>
  <si>
    <t>Procedimiento Matrimonial - Modificación de Medidas VIOGEN</t>
  </si>
  <si>
    <t>Medidas Cautelares</t>
  </si>
  <si>
    <t>Medidas Cautelares VIOGEN</t>
  </si>
  <si>
    <t>Monitorio</t>
  </si>
  <si>
    <t>Cambiario</t>
  </si>
  <si>
    <t>Contador Partidor</t>
  </si>
  <si>
    <t>Procedimiento Concursal</t>
  </si>
  <si>
    <t>TOTAL VIOGEN</t>
  </si>
  <si>
    <t>JURISDICCIÓN CONTENCIOSO – ADMINISTRATIVA</t>
  </si>
  <si>
    <t>Recurso Contencioso Administrativo</t>
  </si>
  <si>
    <t>Recurso contencioso administrativo incluida vía administrativa previa preceptiva</t>
  </si>
  <si>
    <t>JURISDICCIÓN SOCIAL</t>
  </si>
  <si>
    <t>Proceso íntegro incluidas vías previas y conciliaciones</t>
  </si>
  <si>
    <t>Recurso de Suplicación</t>
  </si>
  <si>
    <t>JURISDICCIÓN MILITAR</t>
  </si>
  <si>
    <t>Fase Juicio Oral</t>
  </si>
  <si>
    <t>Fase Sumarial</t>
  </si>
  <si>
    <t>RECURSOS</t>
  </si>
  <si>
    <t>Recurso de casación - Preparación</t>
  </si>
  <si>
    <t>Recursos de casación - Interposición</t>
  </si>
  <si>
    <t>Recursos de Amparo</t>
  </si>
  <si>
    <t>Recursos de Apelación - Contra resoluciones que pongan fin al proceso de 1ª instancia</t>
  </si>
  <si>
    <t>Recurso de apelación - En procedimiento de juicio por delitos leves</t>
  </si>
  <si>
    <t>NORMAS GENERALES</t>
  </si>
  <si>
    <t>Traslado para Juicios Penales</t>
  </si>
  <si>
    <t>Traslado para Apelaciones</t>
  </si>
  <si>
    <t>Día de más en Juicio de Jurado y Penales Especiales</t>
  </si>
  <si>
    <t>Transacción Extrajudicial Juicio Ordinario</t>
  </si>
  <si>
    <t>Transacción Extrajudicial Juicio Verbal</t>
  </si>
  <si>
    <t>Transacción Extrajudicial Procedimiento Matrimonial-Contencioso</t>
  </si>
  <si>
    <t>Transacción Extrajudicial Contencioso Administrativo</t>
  </si>
  <si>
    <t>Traslado Islas Menores para Juicios</t>
  </si>
  <si>
    <t>Insostenibilidad</t>
  </si>
  <si>
    <t>Ejec. Sent. Post. Procedimiento Tribunal del Jurado</t>
  </si>
  <si>
    <t>Ejec. Sent. Post. Penal General</t>
  </si>
  <si>
    <t>Ejec. Sent. Post. Procedimiento enjuiciamiento rápido</t>
  </si>
  <si>
    <t>Ejec. Sent. Post. Procedimiento Abreviado con Conformidad</t>
  </si>
  <si>
    <t>Ejec. Sent. Post. Procedimiento Abreviado</t>
  </si>
  <si>
    <t>Ejec. Sent. Post. Menores</t>
  </si>
  <si>
    <t>Ejec. Sent. Post. Procedimiento de Juicio por delitos leves</t>
  </si>
  <si>
    <t>Ejec. Sent. Post. Juicio Verbal</t>
  </si>
  <si>
    <t>Ejec. Sent. Post. Juicios Ordinarios</t>
  </si>
  <si>
    <t>Ejec. Sent. Post. Procedimiento Matrimonial - Contencioso</t>
  </si>
  <si>
    <t>Ejec. Sent. Post. Procedimiento Matrimonial - Mutuo Acuerdo</t>
  </si>
  <si>
    <t>Ejec. Sent. Post. Medidas Provisionales</t>
  </si>
  <si>
    <t>Ejec. Sent. Post. Modificación de Medidas</t>
  </si>
  <si>
    <t>Ejec. Sent. Post. Monitorio</t>
  </si>
  <si>
    <t>Ejec. Sent. Post. Recurso contencioso administrativo incluida vía administrativa previa preceptiva</t>
  </si>
  <si>
    <t xml:space="preserve">Ejec. Sent. Post. Recurso contencioso administrativo </t>
  </si>
  <si>
    <t>Ejec. Sent. Post. Proceso íntegro incluidas vías previas y conciliaciones</t>
  </si>
  <si>
    <t>Ejec. Sent. Post. Jurisdicción Militar</t>
  </si>
  <si>
    <t>Ejec. Sent. Post. Recurso Casación - Interposición</t>
  </si>
  <si>
    <t>Estancia justificada (día previo en citaciones tempranas y primer día en Tribunal del Jurado y penales especiales )</t>
  </si>
  <si>
    <t>Estancia y dietas en traslados desde islas menores</t>
  </si>
  <si>
    <t>MEDIOS ADECUADOS DE SOLUCIÓN DE CONTROVERSIAS (MASC)</t>
  </si>
  <si>
    <t>MASC finalizado con acuerdo evitando que el conflicto se judicialice</t>
  </si>
  <si>
    <t>MASC finalizado sin acuerdo</t>
  </si>
  <si>
    <t>TOTALES</t>
    <phoneticPr fontId="0" type="noConversion"/>
  </si>
  <si>
    <t>TOTALES PROCEDIMIENTOS (SIN GUARDIAS)</t>
  </si>
  <si>
    <t>TOTALES VIOGEN</t>
  </si>
  <si>
    <t>TOTALES SIN VIOGEN</t>
  </si>
  <si>
    <t>Nº</t>
  </si>
  <si>
    <t>Nº ASISTENCIAS INVESTIGADOS</t>
  </si>
  <si>
    <t>Nº AISTENCIAS VIOGEN</t>
  </si>
  <si>
    <t>BAREMO 2026</t>
  </si>
  <si>
    <t>Nº COL.:</t>
  </si>
  <si>
    <t>NOMBRE Y APELLIDOS: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</si>
</sst>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#,##0.00\ &quot;€&quot;"/>
    <numFmt numFmtId="165" formatCode="0\ %"/>
    <numFmt numFmtId="166" formatCode="#,##0.00&quot; €&quot;;[Red]#,##0.00&quot; €&quot;"/>
    <numFmt numFmtId="167" formatCode="#,##0.00\ _€;[Red]#,##0.00\ _€"/>
  </numFmts>
  <fonts count="11" x14ac:knownFonts="1">
    <font>
      <sz val="12"/>
      <color theme="1"/>
      <name val="Aptos Narrow"/>
      <family val="2"/>
      <scheme val="minor"/>
    </font>
    <font>
      <b/>
      <sz val="14"/>
      <color theme="1"/>
      <name val="Century Gothic"/>
      <family val="1"/>
    </font>
    <font>
      <b/>
      <sz val="9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0"/>
      <name val="Century Gothic"/>
      <family val="1"/>
    </font>
    <font>
      <sz val="10"/>
      <color theme="1"/>
      <name val="Century Gothic"/>
      <family val="1"/>
    </font>
    <font>
      <u/>
      <sz val="10"/>
      <color theme="1"/>
      <name val="Century Gothic"/>
      <family val="1"/>
    </font>
    <font>
      <sz val="9"/>
      <color rgb="FF000000"/>
      <name val="Times New Roman"/>
      <family val="1"/>
      <charset val="1"/>
    </font>
    <font>
      <sz val="9"/>
      <color theme="1"/>
      <name val="Times New Roman"/>
      <family val="1"/>
      <charset val="1"/>
    </font>
    <font>
      <b/>
      <u/>
      <sz val="10"/>
      <color theme="1"/>
      <name val="Century Gothic"/>
      <family val="1"/>
    </font>
    <font>
      <b/>
      <sz val="12"/>
      <color theme="1"/>
      <name val="Aptos Narrow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EDB2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54FF"/>
        <bgColor indexed="64"/>
      </patternFill>
    </fill>
    <fill>
      <patternFill patternType="solid">
        <fgColor rgb="FFB4C7DC"/>
        <bgColor rgb="FFCCCCFF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rgb="FFD254FF"/>
        <bgColor rgb="FFFFFFCC"/>
      </patternFill>
    </fill>
    <fill>
      <patternFill patternType="solid">
        <fgColor rgb="FFEDB2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5" fillId="0" borderId="2" xfId="0" applyFont="1" applyBorder="1" applyAlignment="1" applyProtection="1">
      <alignment horizontal="right" vertical="center"/>
      <protection locked="0"/>
    </xf>
    <xf numFmtId="0" fontId="5" fillId="4" borderId="2" xfId="0" applyFont="1" applyFill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center" vertical="center"/>
      <protection locked="0"/>
    </xf>
    <xf numFmtId="0" fontId="5" fillId="10" borderId="0" xfId="0" applyFont="1" applyFill="1" applyAlignment="1" applyProtection="1">
      <alignment horizontal="center" vertical="center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vertical="center" wrapText="1" readingOrder="1"/>
      <protection locked="0"/>
    </xf>
    <xf numFmtId="0" fontId="8" fillId="11" borderId="0" xfId="0" applyFont="1" applyFill="1" applyAlignment="1" applyProtection="1">
      <alignment horizontal="right" vertic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 readingOrder="1"/>
      <protection locked="0"/>
    </xf>
    <xf numFmtId="3" fontId="5" fillId="0" borderId="24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wrapText="1" readingOrder="1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/>
    <xf numFmtId="0" fontId="4" fillId="0" borderId="0" xfId="0" applyFont="1" applyProtection="1"/>
    <xf numFmtId="164" fontId="4" fillId="0" borderId="2" xfId="0" applyNumberFormat="1" applyFont="1" applyBorder="1" applyProtection="1"/>
    <xf numFmtId="0" fontId="4" fillId="4" borderId="0" xfId="0" applyFont="1" applyFill="1" applyProtection="1"/>
    <xf numFmtId="164" fontId="4" fillId="4" borderId="2" xfId="0" applyNumberFormat="1" applyFont="1" applyFill="1" applyBorder="1" applyProtection="1"/>
    <xf numFmtId="0" fontId="4" fillId="5" borderId="0" xfId="0" applyFont="1" applyFill="1" applyProtection="1"/>
    <xf numFmtId="0" fontId="5" fillId="5" borderId="2" xfId="0" applyFont="1" applyFill="1" applyBorder="1" applyAlignment="1" applyProtection="1">
      <alignment horizontal="center" vertical="center"/>
    </xf>
    <xf numFmtId="0" fontId="4" fillId="6" borderId="0" xfId="0" applyFont="1" applyFill="1" applyProtection="1"/>
    <xf numFmtId="0" fontId="5" fillId="6" borderId="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7" borderId="4" xfId="0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 vertical="center"/>
    </xf>
    <xf numFmtId="166" fontId="5" fillId="0" borderId="10" xfId="0" applyNumberFormat="1" applyFont="1" applyBorder="1" applyAlignment="1" applyProtection="1">
      <alignment horizontal="center" vertical="center"/>
    </xf>
    <xf numFmtId="166" fontId="5" fillId="0" borderId="14" xfId="0" applyNumberFormat="1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left" vertical="center"/>
    </xf>
    <xf numFmtId="166" fontId="5" fillId="4" borderId="14" xfId="0" applyNumberFormat="1" applyFont="1" applyFill="1" applyBorder="1" applyAlignment="1" applyProtection="1">
      <alignment horizontal="center" vertical="center"/>
    </xf>
    <xf numFmtId="166" fontId="5" fillId="0" borderId="15" xfId="0" applyNumberFormat="1" applyFont="1" applyBorder="1" applyAlignment="1" applyProtection="1">
      <alignment horizontal="center" vertical="center"/>
    </xf>
    <xf numFmtId="166" fontId="5" fillId="4" borderId="4" xfId="0" applyNumberFormat="1" applyFont="1" applyFill="1" applyBorder="1" applyAlignment="1" applyProtection="1">
      <alignment horizontal="center" vertical="center"/>
    </xf>
    <xf numFmtId="0" fontId="5" fillId="12" borderId="16" xfId="0" applyFont="1" applyFill="1" applyBorder="1" applyAlignment="1" applyProtection="1">
      <alignment horizontal="left" vertical="center"/>
    </xf>
    <xf numFmtId="0" fontId="5" fillId="12" borderId="17" xfId="0" applyFont="1" applyFill="1" applyBorder="1" applyAlignment="1" applyProtection="1">
      <alignment horizontal="center" vertical="center"/>
    </xf>
    <xf numFmtId="0" fontId="5" fillId="6" borderId="16" xfId="0" applyFont="1" applyFill="1" applyBorder="1" applyAlignment="1" applyProtection="1">
      <alignment horizontal="left" vertical="center"/>
    </xf>
    <xf numFmtId="0" fontId="5" fillId="6" borderId="21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6" fillId="7" borderId="26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66" fontId="5" fillId="0" borderId="0" xfId="0" applyNumberFormat="1" applyFont="1" applyAlignment="1" applyProtection="1">
      <alignment horizontal="center" vertical="center"/>
    </xf>
    <xf numFmtId="0" fontId="5" fillId="12" borderId="2" xfId="0" applyFont="1" applyFill="1" applyBorder="1" applyAlignment="1" applyProtection="1">
      <alignment horizontal="left" vertical="center"/>
    </xf>
    <xf numFmtId="0" fontId="5" fillId="12" borderId="28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left" vertical="center"/>
    </xf>
    <xf numFmtId="0" fontId="5" fillId="6" borderId="29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0" fontId="6" fillId="7" borderId="9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166" fontId="5" fillId="0" borderId="31" xfId="0" applyNumberFormat="1" applyFont="1" applyBorder="1" applyAlignment="1" applyProtection="1">
      <alignment horizontal="center" vertical="center"/>
    </xf>
    <xf numFmtId="166" fontId="5" fillId="0" borderId="32" xfId="0" applyNumberFormat="1" applyFont="1" applyBorder="1" applyAlignment="1" applyProtection="1">
      <alignment horizontal="center" vertical="center"/>
    </xf>
    <xf numFmtId="0" fontId="5" fillId="12" borderId="33" xfId="0" applyFont="1" applyFill="1" applyBorder="1" applyAlignment="1" applyProtection="1">
      <alignment horizontal="left" vertical="center"/>
    </xf>
    <xf numFmtId="0" fontId="5" fillId="12" borderId="24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center" vertical="center"/>
    </xf>
    <xf numFmtId="166" fontId="5" fillId="0" borderId="37" xfId="0" applyNumberFormat="1" applyFont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/>
    </xf>
    <xf numFmtId="166" fontId="5" fillId="4" borderId="38" xfId="0" applyNumberFormat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left" vertical="center"/>
    </xf>
    <xf numFmtId="166" fontId="5" fillId="4" borderId="0" xfId="0" applyNumberFormat="1" applyFont="1" applyFill="1" applyAlignment="1" applyProtection="1">
      <alignment horizontal="center" vertical="center"/>
    </xf>
    <xf numFmtId="0" fontId="5" fillId="12" borderId="39" xfId="0" applyFont="1" applyFill="1" applyBorder="1" applyAlignment="1" applyProtection="1">
      <alignment horizontal="left" vertical="center"/>
    </xf>
    <xf numFmtId="0" fontId="5" fillId="12" borderId="11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center" vertical="center"/>
    </xf>
    <xf numFmtId="0" fontId="6" fillId="7" borderId="5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166" fontId="5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Protection="1"/>
    <xf numFmtId="0" fontId="5" fillId="11" borderId="2" xfId="0" applyFont="1" applyFill="1" applyBorder="1" applyAlignment="1" applyProtection="1">
      <alignment horizontal="left" vertical="center"/>
    </xf>
    <xf numFmtId="166" fontId="5" fillId="11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5" fillId="12" borderId="0" xfId="0" applyFont="1" applyFill="1" applyProtection="1"/>
    <xf numFmtId="0" fontId="5" fillId="0" borderId="0" xfId="0" applyFont="1" applyProtection="1"/>
    <xf numFmtId="0" fontId="9" fillId="7" borderId="5" xfId="0" applyFont="1" applyFill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horizontal="left" vertical="center"/>
    </xf>
    <xf numFmtId="0" fontId="0" fillId="0" borderId="0" xfId="0" applyProtection="1"/>
    <xf numFmtId="0" fontId="4" fillId="16" borderId="2" xfId="0" applyFont="1" applyFill="1" applyBorder="1" applyProtection="1"/>
    <xf numFmtId="0" fontId="5" fillId="16" borderId="2" xfId="0" applyFont="1" applyFill="1" applyBorder="1" applyProtection="1"/>
    <xf numFmtId="0" fontId="4" fillId="17" borderId="0" xfId="0" applyFont="1" applyFill="1" applyProtection="1"/>
    <xf numFmtId="0" fontId="5" fillId="17" borderId="0" xfId="0" applyFont="1" applyFill="1" applyProtection="1"/>
    <xf numFmtId="0" fontId="5" fillId="6" borderId="0" xfId="0" applyFont="1" applyFill="1" applyProtection="1"/>
    <xf numFmtId="0" fontId="5" fillId="18" borderId="39" xfId="0" applyFont="1" applyFill="1" applyBorder="1" applyProtection="1"/>
    <xf numFmtId="0" fontId="5" fillId="18" borderId="11" xfId="0" applyFont="1" applyFill="1" applyBorder="1" applyProtection="1"/>
    <xf numFmtId="0" fontId="5" fillId="6" borderId="21" xfId="0" applyFont="1" applyFill="1" applyBorder="1" applyProtection="1"/>
    <xf numFmtId="0" fontId="5" fillId="6" borderId="22" xfId="0" applyFont="1" applyFill="1" applyBorder="1" applyProtection="1"/>
    <xf numFmtId="0" fontId="5" fillId="0" borderId="2" xfId="0" applyFont="1" applyBorder="1" applyAlignment="1" applyProtection="1">
      <alignment horizontal="right" vertical="center"/>
    </xf>
    <xf numFmtId="0" fontId="5" fillId="4" borderId="2" xfId="0" applyFont="1" applyFill="1" applyBorder="1" applyAlignment="1" applyProtection="1">
      <alignment horizontal="right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164" fontId="5" fillId="5" borderId="2" xfId="0" applyNumberFormat="1" applyFont="1" applyFill="1" applyBorder="1" applyAlignment="1" applyProtection="1">
      <alignment horizontal="center" vertical="center"/>
    </xf>
    <xf numFmtId="164" fontId="5" fillId="6" borderId="2" xfId="0" applyNumberFormat="1" applyFont="1" applyFill="1" applyBorder="1" applyAlignment="1" applyProtection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/>
    </xf>
    <xf numFmtId="165" fontId="5" fillId="7" borderId="7" xfId="0" applyNumberFormat="1" applyFont="1" applyFill="1" applyBorder="1" applyAlignment="1" applyProtection="1">
      <alignment horizontal="center" vertical="center" wrapText="1"/>
    </xf>
    <xf numFmtId="165" fontId="5" fillId="7" borderId="3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/>
    </xf>
    <xf numFmtId="0" fontId="5" fillId="10" borderId="8" xfId="0" applyFont="1" applyFill="1" applyBorder="1" applyAlignment="1" applyProtection="1">
      <alignment horizontal="right" vertical="center"/>
    </xf>
    <xf numFmtId="0" fontId="5" fillId="10" borderId="8" xfId="0" applyFont="1" applyFill="1" applyBorder="1" applyAlignment="1" applyProtection="1">
      <alignment horizontal="right" vertical="center" wrapText="1"/>
    </xf>
    <xf numFmtId="0" fontId="5" fillId="10" borderId="0" xfId="0" applyFont="1" applyFill="1" applyAlignment="1" applyProtection="1">
      <alignment horizontal="right" vertical="center" wrapText="1"/>
    </xf>
    <xf numFmtId="0" fontId="5" fillId="9" borderId="0" xfId="0" applyFont="1" applyFill="1" applyAlignment="1" applyProtection="1">
      <alignment horizontal="right" vertical="center" wrapText="1"/>
    </xf>
    <xf numFmtId="0" fontId="5" fillId="9" borderId="0" xfId="0" applyFont="1" applyFill="1" applyAlignment="1" applyProtection="1">
      <alignment horizontal="right" vertical="center"/>
    </xf>
    <xf numFmtId="3" fontId="5" fillId="0" borderId="11" xfId="0" applyNumberFormat="1" applyFont="1" applyBorder="1" applyAlignment="1" applyProtection="1">
      <alignment horizontal="center" vertical="center"/>
    </xf>
    <xf numFmtId="166" fontId="5" fillId="0" borderId="11" xfId="0" applyNumberFormat="1" applyFont="1" applyBorder="1" applyAlignment="1" applyProtection="1">
      <alignment horizontal="center" vertical="center" wrapText="1"/>
    </xf>
    <xf numFmtId="166" fontId="5" fillId="0" borderId="12" xfId="0" applyNumberFormat="1" applyFont="1" applyBorder="1" applyAlignment="1" applyProtection="1">
      <alignment horizontal="center" vertical="center" wrapText="1"/>
    </xf>
    <xf numFmtId="166" fontId="5" fillId="0" borderId="13" xfId="0" applyNumberFormat="1" applyFont="1" applyBorder="1" applyAlignment="1" applyProtection="1">
      <alignment horizontal="center" vertical="center"/>
    </xf>
    <xf numFmtId="3" fontId="5" fillId="4" borderId="11" xfId="0" applyNumberFormat="1" applyFont="1" applyFill="1" applyBorder="1" applyAlignment="1" applyProtection="1">
      <alignment horizontal="center" vertical="center"/>
    </xf>
    <xf numFmtId="166" fontId="5" fillId="4" borderId="11" xfId="0" applyNumberFormat="1" applyFont="1" applyFill="1" applyBorder="1" applyAlignment="1" applyProtection="1">
      <alignment horizontal="center" vertical="center" wrapText="1"/>
    </xf>
    <xf numFmtId="166" fontId="5" fillId="4" borderId="12" xfId="0" applyNumberFormat="1" applyFont="1" applyFill="1" applyBorder="1" applyAlignment="1" applyProtection="1">
      <alignment horizontal="center" vertical="center" wrapText="1"/>
    </xf>
    <xf numFmtId="166" fontId="5" fillId="4" borderId="13" xfId="0" applyNumberFormat="1" applyFont="1" applyFill="1" applyBorder="1" applyAlignment="1" applyProtection="1">
      <alignment horizontal="center" vertical="center"/>
    </xf>
    <xf numFmtId="3" fontId="5" fillId="13" borderId="19" xfId="0" applyNumberFormat="1" applyFont="1" applyFill="1" applyBorder="1" applyAlignment="1" applyProtection="1">
      <alignment horizontal="center" vertical="center"/>
    </xf>
    <xf numFmtId="166" fontId="5" fillId="13" borderId="19" xfId="0" applyNumberFormat="1" applyFont="1" applyFill="1" applyBorder="1" applyAlignment="1" applyProtection="1">
      <alignment horizontal="center" vertical="center"/>
    </xf>
    <xf numFmtId="7" fontId="5" fillId="13" borderId="19" xfId="0" applyNumberFormat="1" applyFont="1" applyFill="1" applyBorder="1" applyAlignment="1" applyProtection="1">
      <alignment horizontal="center" vertical="center"/>
    </xf>
    <xf numFmtId="166" fontId="5" fillId="12" borderId="19" xfId="0" applyNumberFormat="1" applyFont="1" applyFill="1" applyBorder="1" applyAlignment="1" applyProtection="1">
      <alignment horizontal="center" vertical="center"/>
    </xf>
    <xf numFmtId="166" fontId="5" fillId="12" borderId="20" xfId="0" applyNumberFormat="1" applyFont="1" applyFill="1" applyBorder="1" applyAlignment="1" applyProtection="1">
      <alignment horizontal="center" vertical="center"/>
    </xf>
    <xf numFmtId="3" fontId="5" fillId="14" borderId="22" xfId="0" applyNumberFormat="1" applyFont="1" applyFill="1" applyBorder="1" applyAlignment="1" applyProtection="1">
      <alignment horizontal="center" vertical="center"/>
    </xf>
    <xf numFmtId="166" fontId="5" fillId="14" borderId="22" xfId="0" applyNumberFormat="1" applyFont="1" applyFill="1" applyBorder="1" applyAlignment="1" applyProtection="1">
      <alignment horizontal="center" vertical="center"/>
    </xf>
    <xf numFmtId="7" fontId="5" fillId="14" borderId="22" xfId="0" applyNumberFormat="1" applyFont="1" applyFill="1" applyBorder="1" applyAlignment="1" applyProtection="1">
      <alignment horizontal="center" vertical="center"/>
    </xf>
    <xf numFmtId="3" fontId="5" fillId="0" borderId="24" xfId="0" applyNumberFormat="1" applyFont="1" applyBorder="1" applyAlignment="1" applyProtection="1">
      <alignment horizontal="center" vertical="center"/>
    </xf>
    <xf numFmtId="7" fontId="5" fillId="0" borderId="0" xfId="0" applyNumberFormat="1" applyFont="1" applyAlignment="1" applyProtection="1">
      <alignment horizontal="center" vertical="center"/>
    </xf>
    <xf numFmtId="0" fontId="5" fillId="11" borderId="11" xfId="0" applyFont="1" applyFill="1" applyBorder="1" applyAlignment="1" applyProtection="1">
      <alignment horizontal="center" vertical="center"/>
    </xf>
    <xf numFmtId="0" fontId="5" fillId="15" borderId="11" xfId="0" applyFont="1" applyFill="1" applyBorder="1" applyAlignment="1" applyProtection="1">
      <alignment horizontal="center" vertical="center"/>
    </xf>
    <xf numFmtId="3" fontId="5" fillId="13" borderId="11" xfId="0" applyNumberFormat="1" applyFont="1" applyFill="1" applyBorder="1" applyAlignment="1" applyProtection="1">
      <alignment horizontal="center" vertical="center"/>
    </xf>
    <xf numFmtId="166" fontId="5" fillId="13" borderId="11" xfId="0" applyNumberFormat="1" applyFont="1" applyFill="1" applyBorder="1" applyAlignment="1" applyProtection="1">
      <alignment horizontal="center" vertical="center"/>
    </xf>
    <xf numFmtId="166" fontId="5" fillId="12" borderId="11" xfId="0" applyNumberFormat="1" applyFont="1" applyFill="1" applyBorder="1" applyAlignment="1" applyProtection="1">
      <alignment horizontal="center" vertical="center"/>
    </xf>
    <xf numFmtId="166" fontId="5" fillId="12" borderId="13" xfId="0" applyNumberFormat="1" applyFont="1" applyFill="1" applyBorder="1" applyAlignment="1" applyProtection="1">
      <alignment horizontal="center" vertical="center"/>
    </xf>
    <xf numFmtId="3" fontId="5" fillId="6" borderId="22" xfId="0" applyNumberFormat="1" applyFont="1" applyFill="1" applyBorder="1" applyAlignment="1" applyProtection="1">
      <alignment horizontal="center" vertical="center"/>
    </xf>
    <xf numFmtId="166" fontId="5" fillId="6" borderId="22" xfId="0" applyNumberFormat="1" applyFont="1" applyFill="1" applyBorder="1" applyAlignment="1" applyProtection="1">
      <alignment horizontal="center" vertical="center"/>
    </xf>
    <xf numFmtId="166" fontId="5" fillId="6" borderId="30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12" borderId="34" xfId="0" applyFont="1" applyFill="1" applyBorder="1" applyAlignment="1" applyProtection="1">
      <alignment horizontal="center" vertical="center"/>
    </xf>
    <xf numFmtId="166" fontId="5" fillId="13" borderId="35" xfId="0" applyNumberFormat="1" applyFont="1" applyFill="1" applyBorder="1" applyAlignment="1" applyProtection="1">
      <alignment horizontal="center" vertical="center"/>
    </xf>
    <xf numFmtId="166" fontId="5" fillId="12" borderId="35" xfId="0" applyNumberFormat="1" applyFont="1" applyFill="1" applyBorder="1" applyAlignment="1" applyProtection="1">
      <alignment horizontal="center" vertical="center"/>
    </xf>
    <xf numFmtId="166" fontId="5" fillId="12" borderId="36" xfId="0" applyNumberFormat="1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166" fontId="5" fillId="11" borderId="0" xfId="0" applyNumberFormat="1" applyFont="1" applyFill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13" borderId="35" xfId="0" applyFont="1" applyFill="1" applyBorder="1" applyAlignment="1" applyProtection="1">
      <alignment horizontal="center" vertical="center"/>
    </xf>
    <xf numFmtId="0" fontId="5" fillId="11" borderId="22" xfId="0" applyFont="1" applyFill="1" applyBorder="1" applyAlignment="1" applyProtection="1">
      <alignment horizontal="center" vertical="center"/>
    </xf>
    <xf numFmtId="0" fontId="5" fillId="11" borderId="35" xfId="0" applyFont="1" applyFill="1" applyBorder="1" applyAlignment="1" applyProtection="1">
      <alignment horizontal="center" vertical="center"/>
    </xf>
    <xf numFmtId="166" fontId="5" fillId="11" borderId="35" xfId="0" applyNumberFormat="1" applyFont="1" applyFill="1" applyBorder="1" applyAlignment="1" applyProtection="1">
      <alignment horizontal="center" vertical="center"/>
    </xf>
    <xf numFmtId="166" fontId="5" fillId="0" borderId="35" xfId="0" applyNumberFormat="1" applyFont="1" applyBorder="1" applyAlignment="1" applyProtection="1">
      <alignment horizontal="center" vertical="center"/>
    </xf>
    <xf numFmtId="166" fontId="5" fillId="0" borderId="36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13" borderId="11" xfId="0" applyFont="1" applyFill="1" applyBorder="1" applyAlignment="1" applyProtection="1">
      <alignment horizontal="center" vertical="center"/>
    </xf>
    <xf numFmtId="0" fontId="5" fillId="14" borderId="22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 wrapText="1"/>
    </xf>
    <xf numFmtId="165" fontId="5" fillId="7" borderId="40" xfId="0" applyNumberFormat="1" applyFont="1" applyFill="1" applyBorder="1" applyAlignment="1" applyProtection="1">
      <alignment horizontal="center" vertical="center" wrapText="1"/>
    </xf>
    <xf numFmtId="165" fontId="5" fillId="7" borderId="41" xfId="0" applyNumberFormat="1" applyFont="1" applyFill="1" applyBorder="1" applyAlignment="1" applyProtection="1">
      <alignment horizontal="center" vertical="center" wrapText="1"/>
    </xf>
    <xf numFmtId="0" fontId="5" fillId="7" borderId="41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66" fontId="5" fillId="0" borderId="2" xfId="0" applyNumberFormat="1" applyFont="1" applyBorder="1" applyAlignment="1" applyProtection="1">
      <alignment horizontal="center" vertical="center" wrapText="1"/>
    </xf>
    <xf numFmtId="166" fontId="5" fillId="11" borderId="2" xfId="0" applyNumberFormat="1" applyFont="1" applyFill="1" applyBorder="1" applyAlignment="1" applyProtection="1">
      <alignment horizontal="center" vertical="center" wrapText="1"/>
    </xf>
    <xf numFmtId="0" fontId="5" fillId="12" borderId="35" xfId="0" applyFont="1" applyFill="1" applyBorder="1" applyAlignment="1" applyProtection="1">
      <alignment horizontal="center"/>
    </xf>
    <xf numFmtId="166" fontId="5" fillId="12" borderId="35" xfId="0" applyNumberFormat="1" applyFont="1" applyFill="1" applyBorder="1" applyAlignment="1" applyProtection="1">
      <alignment horizontal="center"/>
    </xf>
    <xf numFmtId="7" fontId="5" fillId="16" borderId="2" xfId="0" applyNumberFormat="1" applyFont="1" applyFill="1" applyBorder="1" applyProtection="1"/>
    <xf numFmtId="164" fontId="5" fillId="16" borderId="2" xfId="0" applyNumberFormat="1" applyFont="1" applyFill="1" applyBorder="1" applyProtection="1"/>
    <xf numFmtId="164" fontId="5" fillId="17" borderId="0" xfId="0" applyNumberFormat="1" applyFont="1" applyFill="1" applyProtection="1"/>
    <xf numFmtId="164" fontId="5" fillId="6" borderId="0" xfId="0" applyNumberFormat="1" applyFont="1" applyFill="1" applyProtection="1"/>
    <xf numFmtId="7" fontId="5" fillId="17" borderId="0" xfId="0" applyNumberFormat="1" applyFont="1" applyFill="1" applyProtection="1"/>
    <xf numFmtId="0" fontId="5" fillId="18" borderId="2" xfId="0" applyFont="1" applyFill="1" applyBorder="1" applyAlignment="1" applyProtection="1">
      <alignment horizontal="right" vertical="center"/>
    </xf>
    <xf numFmtId="0" fontId="5" fillId="18" borderId="13" xfId="0" applyFont="1" applyFill="1" applyBorder="1" applyProtection="1"/>
    <xf numFmtId="0" fontId="5" fillId="6" borderId="2" xfId="0" applyFont="1" applyFill="1" applyBorder="1" applyAlignment="1" applyProtection="1">
      <alignment horizontal="right" vertical="center"/>
    </xf>
    <xf numFmtId="0" fontId="5" fillId="6" borderId="30" xfId="0" applyFont="1" applyFill="1" applyBorder="1" applyProtection="1"/>
    <xf numFmtId="3" fontId="5" fillId="12" borderId="18" xfId="0" applyNumberFormat="1" applyFont="1" applyFill="1" applyBorder="1" applyAlignment="1" applyProtection="1">
      <alignment horizontal="center" vertical="center"/>
    </xf>
    <xf numFmtId="3" fontId="5" fillId="12" borderId="11" xfId="0" applyNumberFormat="1" applyFont="1" applyFill="1" applyBorder="1" applyAlignment="1" applyProtection="1">
      <alignment horizontal="center" vertical="center"/>
    </xf>
    <xf numFmtId="0" fontId="5" fillId="12" borderId="43" xfId="0" applyFont="1" applyFill="1" applyBorder="1" applyAlignment="1" applyProtection="1">
      <alignment horizontal="center"/>
    </xf>
    <xf numFmtId="0" fontId="10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286530</xdr:colOff>
      <xdr:row>1</xdr:row>
      <xdr:rowOff>37431</xdr:rowOff>
    </xdr:from>
    <xdr:to>
      <xdr:col>0</xdr:col>
      <xdr:colOff>2819400</xdr:colOff>
      <xdr:row>5</xdr:row>
      <xdr:rowOff>85043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4BE0083-ABAA-5B4D-B3E0-332B1C7140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5328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2819400</xdr:colOff>
      <xdr:row>5</xdr:row>
      <xdr:rowOff>85043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1AA1C8-4CED-9A45-ACE6-B424667D72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5328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CD97294-BA97-CA47-877D-209E945DAB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D3C010-B085-6D40-A267-59B84DF5C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85ECC14-0512-7B46-BF9C-FFAFAAF921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FACDF17-ABD5-124F-B674-85E5BD9700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299788</xdr:colOff>
      <xdr:row>1</xdr:row>
      <xdr:rowOff>54877</xdr:rowOff>
    </xdr:from>
    <xdr:to>
      <xdr:col>0</xdr:col>
      <xdr:colOff>2794558</xdr:colOff>
      <xdr:row>5</xdr:row>
      <xdr:rowOff>100535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DC50D41A-69A2-E548-B8A1-11412FD9EE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88" y="258077"/>
          <a:ext cx="2494770" cy="858458"/>
        </a:xfrm>
        <a:prstGeom prst="rect">
          <a:avLst/>
        </a:prstGeom>
      </xdr:spPr>
    </xdr:pic>
    <xdr:clientData/>
  </xdr:twoCellAnchor>
  <xdr:twoCellAnchor editAs="oneCell">
    <xdr:from>
      <xdr:col>0</xdr:col>
      <xdr:colOff>295602</xdr:colOff>
      <xdr:row>1</xdr:row>
      <xdr:rowOff>37431</xdr:rowOff>
    </xdr:from>
    <xdr:to>
      <xdr:col>0</xdr:col>
      <xdr:colOff>2790372</xdr:colOff>
      <xdr:row>5</xdr:row>
      <xdr:rowOff>85043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4F8522E0-8C59-AC4E-BBA1-A9FC130FE6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02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2DA39291-64D0-C249-8DD0-BA0CD686E2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78F6E115-A6F5-B647-A161-49CC28EC2C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4E5AE437-0B4E-2E4C-B338-B3A1178E84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" name="Imagen 2">
          <a:extLst>
            <a:ext uri="{FF2B5EF4-FFF2-40B4-BE49-F238E27FC236}">
              <a16:creationId xmlns:a16="http://schemas.microsoft.com/office/drawing/2014/main" id="{D1F82F61-CCB7-984D-A68C-F070C17E12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C5387CA-BFF2-384E-80E2-0294784CF3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" name="Imagen 2">
          <a:extLst>
            <a:ext uri="{FF2B5EF4-FFF2-40B4-BE49-F238E27FC236}">
              <a16:creationId xmlns:a16="http://schemas.microsoft.com/office/drawing/2014/main" id="{4ADB693F-E677-DB4F-B73E-160BFE43C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" name="Imagen 2">
          <a:extLst>
            <a:ext uri="{FF2B5EF4-FFF2-40B4-BE49-F238E27FC236}">
              <a16:creationId xmlns:a16="http://schemas.microsoft.com/office/drawing/2014/main" id="{ABF877AA-75A4-2A45-B51C-32350A3987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1DB8667D-7359-E14F-9E30-86178D8A74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2599267</xdr:colOff>
      <xdr:row>4</xdr:row>
      <xdr:rowOff>170961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2A46F08F-D66E-4449-A1F6-DA7B938DBE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312737" cy="743130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2599267</xdr:colOff>
      <xdr:row>4</xdr:row>
      <xdr:rowOff>170961</xdr:rowOff>
    </xdr:to>
    <xdr:pic>
      <xdr:nvPicPr>
        <xdr:cNvPr id="19" name="Imagen 2">
          <a:extLst>
            <a:ext uri="{FF2B5EF4-FFF2-40B4-BE49-F238E27FC236}">
              <a16:creationId xmlns:a16="http://schemas.microsoft.com/office/drawing/2014/main" id="{975371B9-1A60-4446-A9EB-8CE8654699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312737" cy="743130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2599267</xdr:colOff>
      <xdr:row>4</xdr:row>
      <xdr:rowOff>170961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FBE25C09-B4DA-854B-ADE5-71B2C5B70E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312737" cy="743130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2599267</xdr:colOff>
      <xdr:row>4</xdr:row>
      <xdr:rowOff>170961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id="{6F838B61-561B-C74D-8911-094F0362C6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312737" cy="743130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" name="Imagen 2">
          <a:extLst>
            <a:ext uri="{FF2B5EF4-FFF2-40B4-BE49-F238E27FC236}">
              <a16:creationId xmlns:a16="http://schemas.microsoft.com/office/drawing/2014/main" id="{FFD25DA9-3C25-2E44-8DA7-7865D2F99A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F5C42DE-15E9-9D48-AED4-EE015E3E22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D311616-E27A-7A41-9703-4800E68128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F68CEF0-3E68-1141-A6E5-60C0CD3AC6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" name="Imagen 2">
          <a:extLst>
            <a:ext uri="{FF2B5EF4-FFF2-40B4-BE49-F238E27FC236}">
              <a16:creationId xmlns:a16="http://schemas.microsoft.com/office/drawing/2014/main" id="{DFE04B70-4C9B-C14F-93DB-0532660CEB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8D863CA-5055-E943-B4B5-298CA93674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" name="Imagen 2">
          <a:extLst>
            <a:ext uri="{FF2B5EF4-FFF2-40B4-BE49-F238E27FC236}">
              <a16:creationId xmlns:a16="http://schemas.microsoft.com/office/drawing/2014/main" id="{58ADC4ED-7AD7-1844-8C1D-40577CA536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07B025-72AC-EF4A-A60B-FA46835306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8BDE8A8-7377-CC40-9951-4DFA507318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" name="Imagen 2">
          <a:extLst>
            <a:ext uri="{FF2B5EF4-FFF2-40B4-BE49-F238E27FC236}">
              <a16:creationId xmlns:a16="http://schemas.microsoft.com/office/drawing/2014/main" id="{2DCC6DA6-B150-834F-95D7-6EBEE1C66F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1FF63E4-3977-E34D-9E54-8DEFEC554E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D1124508-4872-2C41-91D6-39D4409812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" name="Imagen 2">
          <a:extLst>
            <a:ext uri="{FF2B5EF4-FFF2-40B4-BE49-F238E27FC236}">
              <a16:creationId xmlns:a16="http://schemas.microsoft.com/office/drawing/2014/main" id="{9712DFC0-C97E-5448-88A3-DB1E492AA7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3195018-BE21-F84F-8FB0-08C1057B2C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E67176B3-B61B-AF42-AF05-5074373FE8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77693968-5135-594B-822D-4D5C0240D9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" name="Imagen 2">
          <a:extLst>
            <a:ext uri="{FF2B5EF4-FFF2-40B4-BE49-F238E27FC236}">
              <a16:creationId xmlns:a16="http://schemas.microsoft.com/office/drawing/2014/main" id="{85F94BAF-6A95-BD45-8910-E405EBD6DE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968BFECE-A4C4-8349-A0BE-D6B989E1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D70FD6A2-B3A9-BD41-BAFA-375FEDCE79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" name="Imagen 2">
          <a:extLst>
            <a:ext uri="{FF2B5EF4-FFF2-40B4-BE49-F238E27FC236}">
              <a16:creationId xmlns:a16="http://schemas.microsoft.com/office/drawing/2014/main" id="{7DB2888C-31CA-6748-A7DB-B9F253B1D2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582C01-7924-BA4E-AE3A-6CC9D1BD62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" name="Imagen 2">
          <a:extLst>
            <a:ext uri="{FF2B5EF4-FFF2-40B4-BE49-F238E27FC236}">
              <a16:creationId xmlns:a16="http://schemas.microsoft.com/office/drawing/2014/main" id="{1D110807-B52A-2742-8664-9C8A719396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F93A60A8-A9C9-4848-8954-5DD79B236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ECBBC62-FF1C-F349-A2BC-6A154DA85D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" name="Imagen 2">
          <a:extLst>
            <a:ext uri="{FF2B5EF4-FFF2-40B4-BE49-F238E27FC236}">
              <a16:creationId xmlns:a16="http://schemas.microsoft.com/office/drawing/2014/main" id="{B8084ABA-611E-8C4B-BF5C-86E00B65EF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3711CA8A-5787-F841-AE8A-A14482958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64AD4966-FC9F-D040-A4EB-AAC7575E3B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" name="Imagen 2">
          <a:extLst>
            <a:ext uri="{FF2B5EF4-FFF2-40B4-BE49-F238E27FC236}">
              <a16:creationId xmlns:a16="http://schemas.microsoft.com/office/drawing/2014/main" id="{1354CA82-1152-1C44-A70A-F83C5DB178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15A4F30-24EF-204F-BDF9-8318DE2E3C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779C26EC-6D72-7343-A124-2CC34E2765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E56D0673-58A6-E740-B4B9-6636DE0A3A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" name="Imagen 2">
          <a:extLst>
            <a:ext uri="{FF2B5EF4-FFF2-40B4-BE49-F238E27FC236}">
              <a16:creationId xmlns:a16="http://schemas.microsoft.com/office/drawing/2014/main" id="{8D4C0C5B-90C5-7444-9AF9-8BC6834AA7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99A4B9BB-0464-FB4D-BF9C-A265D64463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61115135-AD8D-CF4F-95BF-F02A79C6C1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56" name="Imagen 2">
          <a:extLst>
            <a:ext uri="{FF2B5EF4-FFF2-40B4-BE49-F238E27FC236}">
              <a16:creationId xmlns:a16="http://schemas.microsoft.com/office/drawing/2014/main" id="{2E79B689-0622-4446-BACA-169F226321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813E6A3-84F0-0D48-B6D1-E995BA791E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" name="Imagen 2">
          <a:extLst>
            <a:ext uri="{FF2B5EF4-FFF2-40B4-BE49-F238E27FC236}">
              <a16:creationId xmlns:a16="http://schemas.microsoft.com/office/drawing/2014/main" id="{9F648FF6-3D30-6842-8910-681FAD3021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" name="Imagen 2">
          <a:extLst>
            <a:ext uri="{FF2B5EF4-FFF2-40B4-BE49-F238E27FC236}">
              <a16:creationId xmlns:a16="http://schemas.microsoft.com/office/drawing/2014/main" id="{53969601-BBAF-E243-9E64-3487A2E6AE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8D75F7AB-E269-2E41-8306-63034144D6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7F6DE6C5-BF76-EB48-9A48-F479735650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" name="Imagen 2">
          <a:extLst>
            <a:ext uri="{FF2B5EF4-FFF2-40B4-BE49-F238E27FC236}">
              <a16:creationId xmlns:a16="http://schemas.microsoft.com/office/drawing/2014/main" id="{22D61E8F-75AD-E644-BD34-0F6D4BD7A9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E25FCFCC-D859-E44C-B1A0-072DAEEFD4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FBDCBE31-06F7-3E40-BDA6-039ABBAF6C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" name="Imagen 2">
          <a:extLst>
            <a:ext uri="{FF2B5EF4-FFF2-40B4-BE49-F238E27FC236}">
              <a16:creationId xmlns:a16="http://schemas.microsoft.com/office/drawing/2014/main" id="{6A97C538-8BCB-C244-AE35-D08C3EA90C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8191E285-816E-5544-BDC2-DAC385527F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19D1EA7C-A52B-FB46-866D-5B67B9C746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EB401DE8-E841-044F-83FA-F547DD692B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" name="Imagen 2">
          <a:extLst>
            <a:ext uri="{FF2B5EF4-FFF2-40B4-BE49-F238E27FC236}">
              <a16:creationId xmlns:a16="http://schemas.microsoft.com/office/drawing/2014/main" id="{A0B21850-E992-6347-9D3B-BAD9B79298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1707AA05-F205-EB42-8821-D091631275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ACC085E1-5891-1D4C-87B0-C7D2F2C8CF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" name="Imagen 2">
          <a:extLst>
            <a:ext uri="{FF2B5EF4-FFF2-40B4-BE49-F238E27FC236}">
              <a16:creationId xmlns:a16="http://schemas.microsoft.com/office/drawing/2014/main" id="{2784D9AD-5D68-2040-91B2-1AA37C5F9B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F55006CF-3AE3-3F47-B21E-4FC23AFBD5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" name="Imagen 2">
          <a:extLst>
            <a:ext uri="{FF2B5EF4-FFF2-40B4-BE49-F238E27FC236}">
              <a16:creationId xmlns:a16="http://schemas.microsoft.com/office/drawing/2014/main" id="{7D8E49A3-02D3-704E-B467-39962EE1B0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B447E784-DBB7-6045-8926-9FB2DC78DA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8966D81E-A8D0-A24E-BC13-10FA31B37A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" name="Imagen 2">
          <a:extLst>
            <a:ext uri="{FF2B5EF4-FFF2-40B4-BE49-F238E27FC236}">
              <a16:creationId xmlns:a16="http://schemas.microsoft.com/office/drawing/2014/main" id="{CA89B36B-9784-154B-8300-EBF1C966E3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DA5B6E09-5C87-1346-9B9A-D69DBA134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D6167E5C-8E55-6E4B-80E6-A787FE3680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" name="Imagen 2">
          <a:extLst>
            <a:ext uri="{FF2B5EF4-FFF2-40B4-BE49-F238E27FC236}">
              <a16:creationId xmlns:a16="http://schemas.microsoft.com/office/drawing/2014/main" id="{F6E576ED-E4D9-C14C-AF8F-9B10EE98B6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5FC26DAF-6205-6F4C-9DA5-B2AB4CCBA2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04EEBAE4-7D77-6F41-A155-38325895DC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8CB744C4-92B6-EC49-B3A4-788AE3D38D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" name="Imagen 2">
          <a:extLst>
            <a:ext uri="{FF2B5EF4-FFF2-40B4-BE49-F238E27FC236}">
              <a16:creationId xmlns:a16="http://schemas.microsoft.com/office/drawing/2014/main" id="{3E1065A8-B520-D743-9AB4-A3286B8A2C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D21798C6-C262-074F-955A-D0ABA1C821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4A8BA435-8454-6845-8075-565053697B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" name="Imagen 2">
          <a:extLst>
            <a:ext uri="{FF2B5EF4-FFF2-40B4-BE49-F238E27FC236}">
              <a16:creationId xmlns:a16="http://schemas.microsoft.com/office/drawing/2014/main" id="{1DFCBAC0-6DD1-A849-92CF-9B93A1ABEE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B0D25A9A-B7E6-7B41-AC67-ACDAAC6D7E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" name="Imagen 2">
          <a:extLst>
            <a:ext uri="{FF2B5EF4-FFF2-40B4-BE49-F238E27FC236}">
              <a16:creationId xmlns:a16="http://schemas.microsoft.com/office/drawing/2014/main" id="{4027E8EB-416B-514B-8B5A-3230EFAA6A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326D2347-687B-7343-BB83-DC806BF688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159AD275-41D9-2840-869B-9D6EB2A520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" name="Imagen 2">
          <a:extLst>
            <a:ext uri="{FF2B5EF4-FFF2-40B4-BE49-F238E27FC236}">
              <a16:creationId xmlns:a16="http://schemas.microsoft.com/office/drawing/2014/main" id="{7ACAC480-59EC-6148-B1EE-97E631BC04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C077F791-A65E-8B49-9862-2F5468A95C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B28F9B9A-138D-964B-9E34-0B1CFA242B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" name="Imagen 2">
          <a:extLst>
            <a:ext uri="{FF2B5EF4-FFF2-40B4-BE49-F238E27FC236}">
              <a16:creationId xmlns:a16="http://schemas.microsoft.com/office/drawing/2014/main" id="{0AD814F6-3075-B644-A871-607A261042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33F7EC96-AA71-F646-BF03-9EAEB79D79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9EF41BDF-87D6-D047-A24F-A19F061937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30EC1916-ABAA-4743-8354-BC65E09A12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" name="Imagen 2">
          <a:extLst>
            <a:ext uri="{FF2B5EF4-FFF2-40B4-BE49-F238E27FC236}">
              <a16:creationId xmlns:a16="http://schemas.microsoft.com/office/drawing/2014/main" id="{AA8EB4C4-71E4-7440-BA14-DA544E2A3D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C38EDDD3-0358-E745-98B4-0775858B23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417AA63A-CA88-4E46-AE47-7552F1FD54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" name="Imagen 2">
          <a:extLst>
            <a:ext uri="{FF2B5EF4-FFF2-40B4-BE49-F238E27FC236}">
              <a16:creationId xmlns:a16="http://schemas.microsoft.com/office/drawing/2014/main" id="{42DF5CBE-788C-7341-B94A-DB49944C1D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77594032-72F8-244C-B749-CED59224A2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" name="Imagen 2">
          <a:extLst>
            <a:ext uri="{FF2B5EF4-FFF2-40B4-BE49-F238E27FC236}">
              <a16:creationId xmlns:a16="http://schemas.microsoft.com/office/drawing/2014/main" id="{B3540F18-B539-EC46-856F-227BB0CE3F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9C18A42B-4DF8-6640-A114-E639DD67BC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F10813C9-E7C1-0341-B94B-F668384F64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" name="Imagen 2">
          <a:extLst>
            <a:ext uri="{FF2B5EF4-FFF2-40B4-BE49-F238E27FC236}">
              <a16:creationId xmlns:a16="http://schemas.microsoft.com/office/drawing/2014/main" id="{B8722F38-4DC7-034B-B0CA-11BC827475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E218E35D-3865-A943-A146-F3297519C9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350EC0E6-693B-724D-A7A8-2A23626578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" name="Imagen 2">
          <a:extLst>
            <a:ext uri="{FF2B5EF4-FFF2-40B4-BE49-F238E27FC236}">
              <a16:creationId xmlns:a16="http://schemas.microsoft.com/office/drawing/2014/main" id="{A171A75B-E28A-0F46-BEFD-E91292B4EE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CF161728-EE72-0D40-954A-AC54B67B38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052F4786-BB04-F547-BFC4-782FC8793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C6236DB0-D22C-5A4E-8AC6-0EEB574E41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" name="Imagen 2">
          <a:extLst>
            <a:ext uri="{FF2B5EF4-FFF2-40B4-BE49-F238E27FC236}">
              <a16:creationId xmlns:a16="http://schemas.microsoft.com/office/drawing/2014/main" id="{21976439-F5C8-7C4F-87A3-C85E57F597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A8403AF4-9E17-A442-8681-15B36A2111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D8E41C85-E8A1-4C4C-B8C7-B98025E7A0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17" name="Imagen 2">
          <a:extLst>
            <a:ext uri="{FF2B5EF4-FFF2-40B4-BE49-F238E27FC236}">
              <a16:creationId xmlns:a16="http://schemas.microsoft.com/office/drawing/2014/main" id="{404B4172-A45E-D048-8087-A91A315077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71F39663-B964-4344-9DFD-87D1EB7533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" name="Imagen 2">
          <a:extLst>
            <a:ext uri="{FF2B5EF4-FFF2-40B4-BE49-F238E27FC236}">
              <a16:creationId xmlns:a16="http://schemas.microsoft.com/office/drawing/2014/main" id="{752A20F6-4F25-814A-8E98-54D5E45AD0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" name="Imagen 2">
          <a:extLst>
            <a:ext uri="{FF2B5EF4-FFF2-40B4-BE49-F238E27FC236}">
              <a16:creationId xmlns:a16="http://schemas.microsoft.com/office/drawing/2014/main" id="{72DC8F45-1733-F741-8C92-FD34F23F48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6C607525-ECFA-1D45-8A7D-2E272B990E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598FFFA8-D3C8-5341-86AB-5CB4A00706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" name="Imagen 2">
          <a:extLst>
            <a:ext uri="{FF2B5EF4-FFF2-40B4-BE49-F238E27FC236}">
              <a16:creationId xmlns:a16="http://schemas.microsoft.com/office/drawing/2014/main" id="{F117FC45-67F8-7A45-ACA8-36BAFE2981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743DD3AB-C992-9645-9A52-DB9E29A604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C3238E83-A106-2948-BD94-E400F2E0EB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" name="Imagen 2">
          <a:extLst>
            <a:ext uri="{FF2B5EF4-FFF2-40B4-BE49-F238E27FC236}">
              <a16:creationId xmlns:a16="http://schemas.microsoft.com/office/drawing/2014/main" id="{A38B6015-4A45-2147-BC83-A8C23531A9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84FCEA48-97F8-3F48-9F9E-882A8C75FB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98E2C41F-22DE-9547-8827-DA08A33705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436452FD-43CE-E747-9162-84C9CF3364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" name="Imagen 2">
          <a:extLst>
            <a:ext uri="{FF2B5EF4-FFF2-40B4-BE49-F238E27FC236}">
              <a16:creationId xmlns:a16="http://schemas.microsoft.com/office/drawing/2014/main" id="{9B512E07-D9D5-EA47-A7F2-5610AC764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DDC6F759-45B9-0240-BD18-88B20967AD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5C136A8-196E-AB4C-8449-083C297144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" name="Imagen 2">
          <a:extLst>
            <a:ext uri="{FF2B5EF4-FFF2-40B4-BE49-F238E27FC236}">
              <a16:creationId xmlns:a16="http://schemas.microsoft.com/office/drawing/2014/main" id="{FBC1BEAA-1107-E840-9B13-DDB495F439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7BAA987F-8200-CC4D-AA4E-B6FECA8E2F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" name="Imagen 2">
          <a:extLst>
            <a:ext uri="{FF2B5EF4-FFF2-40B4-BE49-F238E27FC236}">
              <a16:creationId xmlns:a16="http://schemas.microsoft.com/office/drawing/2014/main" id="{F864FE82-BC0E-CB43-A89F-EC82140492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530F6DC6-7753-FA47-AA73-CA39375227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1E5761AF-53A7-BF43-913F-473AAF156C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" name="Imagen 2">
          <a:extLst>
            <a:ext uri="{FF2B5EF4-FFF2-40B4-BE49-F238E27FC236}">
              <a16:creationId xmlns:a16="http://schemas.microsoft.com/office/drawing/2014/main" id="{C26A3623-482C-BC4F-818D-B65E3A883D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54619A85-AC6F-2C48-8977-B6865866EE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1EA71238-B05C-0748-9A12-0801A0AED2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" name="Imagen 2">
          <a:extLst>
            <a:ext uri="{FF2B5EF4-FFF2-40B4-BE49-F238E27FC236}">
              <a16:creationId xmlns:a16="http://schemas.microsoft.com/office/drawing/2014/main" id="{F58A3A4B-4A63-D447-86E0-02CF3244B0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2ECD91E4-FCA5-EE46-AC5B-05157DBB0D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B80C35A2-50B7-334D-8424-F676C1B5AF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218AF705-6B02-794B-BD20-C218B34E06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" name="Imagen 2">
          <a:extLst>
            <a:ext uri="{FF2B5EF4-FFF2-40B4-BE49-F238E27FC236}">
              <a16:creationId xmlns:a16="http://schemas.microsoft.com/office/drawing/2014/main" id="{340627E1-D8A9-884C-AE00-C5DE00FDD4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7A5EB70D-6F7D-7046-9FA3-4BECF4D15E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EDD595F6-1A0F-1C4D-869A-FC1FA1D535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48" name="Imagen 2">
          <a:extLst>
            <a:ext uri="{FF2B5EF4-FFF2-40B4-BE49-F238E27FC236}">
              <a16:creationId xmlns:a16="http://schemas.microsoft.com/office/drawing/2014/main" id="{D4B6B8E0-E2AB-7445-A51F-BD876F9968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" name="Imagen 2">
          <a:extLst>
            <a:ext uri="{FF2B5EF4-FFF2-40B4-BE49-F238E27FC236}">
              <a16:creationId xmlns:a16="http://schemas.microsoft.com/office/drawing/2014/main" id="{EE1A963A-5F7C-884E-8C98-44C050D436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" name="Imagen 2">
          <a:extLst>
            <a:ext uri="{FF2B5EF4-FFF2-40B4-BE49-F238E27FC236}">
              <a16:creationId xmlns:a16="http://schemas.microsoft.com/office/drawing/2014/main" id="{23096581-4991-964D-B712-873DD679CE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8F6C975D-A7E2-DD49-9FB1-12B57E8E40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5400196E-A40C-5D47-A71B-207E376348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" name="Imagen 2">
          <a:extLst>
            <a:ext uri="{FF2B5EF4-FFF2-40B4-BE49-F238E27FC236}">
              <a16:creationId xmlns:a16="http://schemas.microsoft.com/office/drawing/2014/main" id="{B1B009F5-EC39-CE48-A78E-E2422F48BA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12E7831B-EAF0-A940-91FE-EE9ED52190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F63AF16B-2EB2-4246-87F6-8134B9F100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6" name="Imagen 2">
          <a:extLst>
            <a:ext uri="{FF2B5EF4-FFF2-40B4-BE49-F238E27FC236}">
              <a16:creationId xmlns:a16="http://schemas.microsoft.com/office/drawing/2014/main" id="{A3531D2E-D933-5E41-B8AD-FBB9A65F78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id="{E6A9F4D4-D5F9-9140-B22A-CBE4FDDE93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ACBBD5C9-6E2F-1640-A6F4-CD64E65496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0BB4A403-A467-F34E-8F23-6BE91DC9DE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0" name="Imagen 2">
          <a:extLst>
            <a:ext uri="{FF2B5EF4-FFF2-40B4-BE49-F238E27FC236}">
              <a16:creationId xmlns:a16="http://schemas.microsoft.com/office/drawing/2014/main" id="{EBEFF4C2-6589-CA40-A64C-FDF79D5C5D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E5D25DBF-0736-C642-A2F0-8666E3647C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366745E6-3B70-C04D-99E2-17794A1CEE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3" name="Imagen 2">
          <a:extLst>
            <a:ext uri="{FF2B5EF4-FFF2-40B4-BE49-F238E27FC236}">
              <a16:creationId xmlns:a16="http://schemas.microsoft.com/office/drawing/2014/main" id="{5B24DEDA-B5A2-7243-BF89-B57D45F2E7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6A309314-4B43-8D49-AAA5-F64B81C86F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5" name="Imagen 2">
          <a:extLst>
            <a:ext uri="{FF2B5EF4-FFF2-40B4-BE49-F238E27FC236}">
              <a16:creationId xmlns:a16="http://schemas.microsoft.com/office/drawing/2014/main" id="{220A689A-997E-3249-8449-7C9E72BF44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38F01640-59D4-884B-B479-5FA329C792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82C82047-4843-E049-BF10-93EB7E5996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8" name="Imagen 2">
          <a:extLst>
            <a:ext uri="{FF2B5EF4-FFF2-40B4-BE49-F238E27FC236}">
              <a16:creationId xmlns:a16="http://schemas.microsoft.com/office/drawing/2014/main" id="{A8DDCD5A-746A-A845-A68B-10043BC20E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13E5847A-BAAD-7E48-B4FD-EBCDE19799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F004FDA3-8D41-CD46-8737-0CD2D56733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1" name="Imagen 2">
          <a:extLst>
            <a:ext uri="{FF2B5EF4-FFF2-40B4-BE49-F238E27FC236}">
              <a16:creationId xmlns:a16="http://schemas.microsoft.com/office/drawing/2014/main" id="{DB0598B7-BE78-3B42-BBA8-0CC58A4147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7E91A7AC-BF13-8D4E-AE85-2BF85BEF9E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id="{D3F54FE1-9A66-9B4B-8933-B24BEEA1D1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id="{F9CB11EB-8B1B-C943-AA23-DDD9A48704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5" name="Imagen 2">
          <a:extLst>
            <a:ext uri="{FF2B5EF4-FFF2-40B4-BE49-F238E27FC236}">
              <a16:creationId xmlns:a16="http://schemas.microsoft.com/office/drawing/2014/main" id="{012669A5-A14D-EB4B-8789-4608783CA6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56C04F7C-3269-3542-B7BC-F13CB2C0A9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E55CD73C-B6C3-0B44-A197-B41D6AD63D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8" name="Imagen 2">
          <a:extLst>
            <a:ext uri="{FF2B5EF4-FFF2-40B4-BE49-F238E27FC236}">
              <a16:creationId xmlns:a16="http://schemas.microsoft.com/office/drawing/2014/main" id="{D5CE4FB8-4A78-204F-94D3-8E4FAF3AD2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687E0C9F-2D86-7643-9C6E-A127C2B6FF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012DE8A3-E148-124C-BEC9-90731C5525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82276D28-2A72-3249-A425-0BA5B9C926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2" name="Imagen 2">
          <a:extLst>
            <a:ext uri="{FF2B5EF4-FFF2-40B4-BE49-F238E27FC236}">
              <a16:creationId xmlns:a16="http://schemas.microsoft.com/office/drawing/2014/main" id="{AFCD4207-2E44-2C4B-8471-D08B052795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9E55BF33-FACB-BF4A-B076-1296BEF6B6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4" name="Imagen 2">
          <a:extLst>
            <a:ext uri="{FF2B5EF4-FFF2-40B4-BE49-F238E27FC236}">
              <a16:creationId xmlns:a16="http://schemas.microsoft.com/office/drawing/2014/main" id="{167C4361-99E2-1A44-88E5-E82F63B054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18186301-99E7-0A43-A2BD-B0336B0352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id="{C3E08E1B-08D2-214A-A491-87DE082FC8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7" name="Imagen 2">
          <a:extLst>
            <a:ext uri="{FF2B5EF4-FFF2-40B4-BE49-F238E27FC236}">
              <a16:creationId xmlns:a16="http://schemas.microsoft.com/office/drawing/2014/main" id="{CE1DDBCA-5BD7-854F-AC56-F155CE05A0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E9408418-F407-E545-A2A0-8FB74DBE3D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58E68200-E48F-854D-911E-CEBDDECF4B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0" name="Imagen 2">
          <a:extLst>
            <a:ext uri="{FF2B5EF4-FFF2-40B4-BE49-F238E27FC236}">
              <a16:creationId xmlns:a16="http://schemas.microsoft.com/office/drawing/2014/main" id="{013F0C4D-7312-5D46-979F-734B654A45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72EA0685-7069-114A-9E4D-C93193FB11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DA9EAD2C-178D-6048-B3BF-EEF61420B6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3D54DFE8-E824-8B42-9385-8A4B1AA22A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4" name="Imagen 2">
          <a:extLst>
            <a:ext uri="{FF2B5EF4-FFF2-40B4-BE49-F238E27FC236}">
              <a16:creationId xmlns:a16="http://schemas.microsoft.com/office/drawing/2014/main" id="{002004F5-FF53-954B-B3FF-106B671A7A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id="{57C20F79-81D7-BA45-B98D-C0A0E1787E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5D5D9153-38CC-4E46-9F1D-450A3C8B35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7" name="Imagen 2">
          <a:extLst>
            <a:ext uri="{FF2B5EF4-FFF2-40B4-BE49-F238E27FC236}">
              <a16:creationId xmlns:a16="http://schemas.microsoft.com/office/drawing/2014/main" id="{F25A710B-1675-AC42-B7FB-1879D86974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874BEEAF-4DB2-DE4A-A4AA-129456F434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99" name="Imagen 2">
          <a:extLst>
            <a:ext uri="{FF2B5EF4-FFF2-40B4-BE49-F238E27FC236}">
              <a16:creationId xmlns:a16="http://schemas.microsoft.com/office/drawing/2014/main" id="{DA490B62-A51D-8743-BBC9-3C2D6B83A6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id="{2C793EA6-65C9-014F-A219-73CFD5CD4D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35751DB1-9A98-5F48-828E-F80F25FD37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2" name="Imagen 2">
          <a:extLst>
            <a:ext uri="{FF2B5EF4-FFF2-40B4-BE49-F238E27FC236}">
              <a16:creationId xmlns:a16="http://schemas.microsoft.com/office/drawing/2014/main" id="{66C0BE28-5049-5345-BC55-905363A079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7A488F7E-D309-1B42-B0AE-715618556C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FBD414D2-2AEF-C040-8FE3-B510513BC6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5" name="Imagen 2">
          <a:extLst>
            <a:ext uri="{FF2B5EF4-FFF2-40B4-BE49-F238E27FC236}">
              <a16:creationId xmlns:a16="http://schemas.microsoft.com/office/drawing/2014/main" id="{D2D8218A-CA56-5D43-9AC4-5B8CD65C9E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CF80427F-F585-7A42-96C8-27799F951F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8F29D682-E7E1-3748-8771-4D7065879A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CB0F9266-AF58-084E-BF40-6900732340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09" name="Imagen 2">
          <a:extLst>
            <a:ext uri="{FF2B5EF4-FFF2-40B4-BE49-F238E27FC236}">
              <a16:creationId xmlns:a16="http://schemas.microsoft.com/office/drawing/2014/main" id="{870B4F50-F949-994E-9A99-D3A823AEB1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7E8480FB-25C9-6649-81CB-74FC879A56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1384D390-4974-4C4A-90AB-9AFA11061B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212" name="Imagen 2">
          <a:extLst>
            <a:ext uri="{FF2B5EF4-FFF2-40B4-BE49-F238E27FC236}">
              <a16:creationId xmlns:a16="http://schemas.microsoft.com/office/drawing/2014/main" id="{3A32565E-1DEA-8E4C-9DC3-D9EADDFAD5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DAAEC8B1-20C6-534E-879F-72BFB09E85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4" name="Imagen 2">
          <a:extLst>
            <a:ext uri="{FF2B5EF4-FFF2-40B4-BE49-F238E27FC236}">
              <a16:creationId xmlns:a16="http://schemas.microsoft.com/office/drawing/2014/main" id="{C805B7E6-7625-7E41-8F7D-2AF179CFD3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5" name="Imagen 2">
          <a:extLst>
            <a:ext uri="{FF2B5EF4-FFF2-40B4-BE49-F238E27FC236}">
              <a16:creationId xmlns:a16="http://schemas.microsoft.com/office/drawing/2014/main" id="{4121B27F-A768-114E-9945-DE9ECFA88C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2A172044-2289-C747-8966-45B5B7ED87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6B59215C-765D-8244-B61A-9782C32FD8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8" name="Imagen 2">
          <a:extLst>
            <a:ext uri="{FF2B5EF4-FFF2-40B4-BE49-F238E27FC236}">
              <a16:creationId xmlns:a16="http://schemas.microsoft.com/office/drawing/2014/main" id="{1D6D8581-9414-F648-8123-1CEA3945C9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3E3A5B89-43E1-A246-82EA-2D624AC8E8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D28E4C87-48B8-D242-AF50-D6247F68AF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1" name="Imagen 2">
          <a:extLst>
            <a:ext uri="{FF2B5EF4-FFF2-40B4-BE49-F238E27FC236}">
              <a16:creationId xmlns:a16="http://schemas.microsoft.com/office/drawing/2014/main" id="{AEB51573-0FCD-5A48-B4DF-4A6EC24B0E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id="{14634335-A8FD-044A-BDBD-5C2B0EB835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id="{C52AC42A-81CD-AB46-909E-570D9A91B8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30418602-6B62-E34E-ACBC-BF30F36069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5" name="Imagen 2">
          <a:extLst>
            <a:ext uri="{FF2B5EF4-FFF2-40B4-BE49-F238E27FC236}">
              <a16:creationId xmlns:a16="http://schemas.microsoft.com/office/drawing/2014/main" id="{91A999E2-FD91-F444-948C-087156A44D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id="{7E527D4A-1D8B-6C47-A25B-95EF17183F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BAB5D065-ECBC-364D-AAF1-45002160E8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8" name="Imagen 2">
          <a:extLst>
            <a:ext uri="{FF2B5EF4-FFF2-40B4-BE49-F238E27FC236}">
              <a16:creationId xmlns:a16="http://schemas.microsoft.com/office/drawing/2014/main" id="{701277DB-0E1C-BA4F-A3CB-070013747A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3CE84E26-6520-3849-9231-6042002269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0" name="Imagen 2">
          <a:extLst>
            <a:ext uri="{FF2B5EF4-FFF2-40B4-BE49-F238E27FC236}">
              <a16:creationId xmlns:a16="http://schemas.microsoft.com/office/drawing/2014/main" id="{CCD34E1C-CB80-5248-A0F0-D65E8F2A73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7DADCB47-AA3A-254B-8AD6-D8A13EBA4F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3D11872D-E233-3A4F-B036-4990649FBE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3" name="Imagen 2">
          <a:extLst>
            <a:ext uri="{FF2B5EF4-FFF2-40B4-BE49-F238E27FC236}">
              <a16:creationId xmlns:a16="http://schemas.microsoft.com/office/drawing/2014/main" id="{AE97021D-541E-244F-98DD-4245F4764D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id="{EF897717-7D62-3A4C-9745-424FDD44D2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82F928D4-81F2-C243-9D4A-A583C56979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6" name="Imagen 2">
          <a:extLst>
            <a:ext uri="{FF2B5EF4-FFF2-40B4-BE49-F238E27FC236}">
              <a16:creationId xmlns:a16="http://schemas.microsoft.com/office/drawing/2014/main" id="{58E5AA11-151C-8641-9777-5C27236E3D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730AD258-65AA-8C43-839B-60A3C0CD89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2C7DEFD7-49A5-8144-9EEB-63B1F96D4A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0AFA9FE9-A84B-FD4D-940C-8538797C08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0" name="Imagen 2">
          <a:extLst>
            <a:ext uri="{FF2B5EF4-FFF2-40B4-BE49-F238E27FC236}">
              <a16:creationId xmlns:a16="http://schemas.microsoft.com/office/drawing/2014/main" id="{D9475793-F541-9841-9649-7A29EB26FC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id="{F23E6D98-1733-954E-BE8F-0041C35A81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id="{6BD642B5-3FD3-644C-AB51-99ACB052DA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3" name="Imagen 2">
          <a:extLst>
            <a:ext uri="{FF2B5EF4-FFF2-40B4-BE49-F238E27FC236}">
              <a16:creationId xmlns:a16="http://schemas.microsoft.com/office/drawing/2014/main" id="{6AAF9350-4990-8147-AB43-E098A4B988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id="{4C113C39-AAEB-D644-8D2A-5E6335798D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5" name="Imagen 2">
          <a:extLst>
            <a:ext uri="{FF2B5EF4-FFF2-40B4-BE49-F238E27FC236}">
              <a16:creationId xmlns:a16="http://schemas.microsoft.com/office/drawing/2014/main" id="{E840A0A6-1CAB-0147-8935-7818EF7699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id="{7D3AB885-254D-2545-BF73-C955BDACD9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id="{29B38822-E862-904D-B45D-C7075FCC8F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8" name="Imagen 2">
          <a:extLst>
            <a:ext uri="{FF2B5EF4-FFF2-40B4-BE49-F238E27FC236}">
              <a16:creationId xmlns:a16="http://schemas.microsoft.com/office/drawing/2014/main" id="{B928A076-8CEE-BD4B-A5C5-C0010A8FBE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id="{383DF144-5FAC-F544-A4A7-B78D596B67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id="{2C53ECAE-A8D6-DE49-8851-284D16D97C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1" name="Imagen 2">
          <a:extLst>
            <a:ext uri="{FF2B5EF4-FFF2-40B4-BE49-F238E27FC236}">
              <a16:creationId xmlns:a16="http://schemas.microsoft.com/office/drawing/2014/main" id="{648C53B6-C017-BD45-BCF6-B79100EE1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id="{15D472DE-5A00-4D41-BA16-939B5B9407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id="{563CD01C-3970-2344-B35D-19D3F711DC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AD0370FC-61EB-904D-A4EB-A8D1B5A1FF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5" name="Imagen 2">
          <a:extLst>
            <a:ext uri="{FF2B5EF4-FFF2-40B4-BE49-F238E27FC236}">
              <a16:creationId xmlns:a16="http://schemas.microsoft.com/office/drawing/2014/main" id="{993DEF27-0C08-4341-B717-914D3BD5CF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1451F071-784B-5747-BFCC-18AF62F0C6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6D430787-8483-BF43-8E88-E7B59DF4F9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8" name="Imagen 2">
          <a:extLst>
            <a:ext uri="{FF2B5EF4-FFF2-40B4-BE49-F238E27FC236}">
              <a16:creationId xmlns:a16="http://schemas.microsoft.com/office/drawing/2014/main" id="{9C6D8011-0EF5-D743-B523-9008C77413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72BF8C2B-1FAB-1842-90AF-E48C32443F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0" name="Imagen 2">
          <a:extLst>
            <a:ext uri="{FF2B5EF4-FFF2-40B4-BE49-F238E27FC236}">
              <a16:creationId xmlns:a16="http://schemas.microsoft.com/office/drawing/2014/main" id="{42CBA772-9E30-9F4F-A5AE-37CCEE0015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FF3B29C4-C6E3-444A-A48E-AA5823816F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id="{A67AF49E-8A02-724D-9F91-0FCA934696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3" name="Imagen 2">
          <a:extLst>
            <a:ext uri="{FF2B5EF4-FFF2-40B4-BE49-F238E27FC236}">
              <a16:creationId xmlns:a16="http://schemas.microsoft.com/office/drawing/2014/main" id="{028A68EA-2C65-A74E-86B4-A4B8AC993E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D2F73F07-4DA6-694D-996F-809F78D100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0B969174-D82A-6542-BC79-87FC8AD782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6" name="Imagen 2">
          <a:extLst>
            <a:ext uri="{FF2B5EF4-FFF2-40B4-BE49-F238E27FC236}">
              <a16:creationId xmlns:a16="http://schemas.microsoft.com/office/drawing/2014/main" id="{F97ED638-5441-9142-B758-422EC18C0E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60EC007A-C32E-794F-A77E-D70E026F8E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80619353-3045-6E4F-980E-EC60A99FEB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id="{B55CBAFD-C456-C142-AF27-4C03BBB00B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0" name="Imagen 2">
          <a:extLst>
            <a:ext uri="{FF2B5EF4-FFF2-40B4-BE49-F238E27FC236}">
              <a16:creationId xmlns:a16="http://schemas.microsoft.com/office/drawing/2014/main" id="{7FB43BAF-1EB9-6445-B065-E1CD0036B1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id="{50C9A199-3D4D-9C45-A1B0-C06C02ABD1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id="{32149C3B-BDD9-7A4F-90C1-CBF751DDAD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273" name="Imagen 2">
          <a:extLst>
            <a:ext uri="{FF2B5EF4-FFF2-40B4-BE49-F238E27FC236}">
              <a16:creationId xmlns:a16="http://schemas.microsoft.com/office/drawing/2014/main" id="{FF4982DD-A808-954B-BD66-72B3364480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id="{3A31E7D3-D9F1-884E-B1AD-598F524C60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5" name="Imagen 2">
          <a:extLst>
            <a:ext uri="{FF2B5EF4-FFF2-40B4-BE49-F238E27FC236}">
              <a16:creationId xmlns:a16="http://schemas.microsoft.com/office/drawing/2014/main" id="{23CFAC71-5716-CD43-8F87-EE0A5810AA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6" name="Imagen 2">
          <a:extLst>
            <a:ext uri="{FF2B5EF4-FFF2-40B4-BE49-F238E27FC236}">
              <a16:creationId xmlns:a16="http://schemas.microsoft.com/office/drawing/2014/main" id="{38560404-15DC-A645-BFDA-1556D62B26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AE8EE652-E7A0-DE4F-A38D-5C329FC055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90A6DBEC-0DCD-D043-A2FB-CFC4E88777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79" name="Imagen 2">
          <a:extLst>
            <a:ext uri="{FF2B5EF4-FFF2-40B4-BE49-F238E27FC236}">
              <a16:creationId xmlns:a16="http://schemas.microsoft.com/office/drawing/2014/main" id="{02C97971-7290-F640-9CBF-F7F0618721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2B11159B-F029-5D4B-BCD2-1DBF543CEA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id="{89FDD053-FDDF-3D43-B7CB-654EACB952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2" name="Imagen 2">
          <a:extLst>
            <a:ext uri="{FF2B5EF4-FFF2-40B4-BE49-F238E27FC236}">
              <a16:creationId xmlns:a16="http://schemas.microsoft.com/office/drawing/2014/main" id="{0F03EC38-D9C0-5140-8FAC-AF9DEDED39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id="{D1F97740-503C-ED49-8370-DE0B212B60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BDCBE621-BCC9-4245-9D4C-5677290091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id="{08EFFA62-373B-E54D-BA42-F7731CBCCC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6" name="Imagen 2">
          <a:extLst>
            <a:ext uri="{FF2B5EF4-FFF2-40B4-BE49-F238E27FC236}">
              <a16:creationId xmlns:a16="http://schemas.microsoft.com/office/drawing/2014/main" id="{2F2F08C5-B76A-2342-BC1C-CBD9DE944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3AFAC7F0-9789-0741-ABB3-F125820F72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id="{E76E7646-6F2F-1F4B-858B-3F5BEC38CC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89" name="Imagen 2">
          <a:extLst>
            <a:ext uri="{FF2B5EF4-FFF2-40B4-BE49-F238E27FC236}">
              <a16:creationId xmlns:a16="http://schemas.microsoft.com/office/drawing/2014/main" id="{6F2C650A-ADEE-3248-A648-D681434F3F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id="{1A510758-FC1F-BD45-9491-4618E2EAC0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1" name="Imagen 2">
          <a:extLst>
            <a:ext uri="{FF2B5EF4-FFF2-40B4-BE49-F238E27FC236}">
              <a16:creationId xmlns:a16="http://schemas.microsoft.com/office/drawing/2014/main" id="{792CECA5-3F80-1B43-9F35-52540D2D2B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id="{A4210B84-7650-AF4B-9091-D80EC8636A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id="{8E50114E-5B5B-5A4B-B57A-E9FBC7EE96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4" name="Imagen 2">
          <a:extLst>
            <a:ext uri="{FF2B5EF4-FFF2-40B4-BE49-F238E27FC236}">
              <a16:creationId xmlns:a16="http://schemas.microsoft.com/office/drawing/2014/main" id="{A4089B36-FD52-1B49-97C6-45E9A24BC3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id="{4B33C780-337C-B74C-A90E-D593921E0D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id="{3E4A7C81-BC12-6D48-B20B-9403FE5B3B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7" name="Imagen 2">
          <a:extLst>
            <a:ext uri="{FF2B5EF4-FFF2-40B4-BE49-F238E27FC236}">
              <a16:creationId xmlns:a16="http://schemas.microsoft.com/office/drawing/2014/main" id="{E1512417-1DA9-9B47-8936-DFB89B1878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id="{AD9BA2CA-9074-0240-8053-0FA4287E25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id="{14BEB058-0242-6F4D-AD4B-C9CC9ADE32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id="{95E9C826-A230-A94A-9290-1879C10FF3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1" name="Imagen 2">
          <a:extLst>
            <a:ext uri="{FF2B5EF4-FFF2-40B4-BE49-F238E27FC236}">
              <a16:creationId xmlns:a16="http://schemas.microsoft.com/office/drawing/2014/main" id="{61DB8045-53ED-B844-9F8B-B395100849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id="{7774A1BC-32B3-8F4D-BF54-2540B39FFD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id="{66E87763-3352-764E-AA77-BFB7ABEDD1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304" name="Imagen 2">
          <a:extLst>
            <a:ext uri="{FF2B5EF4-FFF2-40B4-BE49-F238E27FC236}">
              <a16:creationId xmlns:a16="http://schemas.microsoft.com/office/drawing/2014/main" id="{7EA02B60-C306-E844-B991-B6A2D129A8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5" name="Imagen 2">
          <a:extLst>
            <a:ext uri="{FF2B5EF4-FFF2-40B4-BE49-F238E27FC236}">
              <a16:creationId xmlns:a16="http://schemas.microsoft.com/office/drawing/2014/main" id="{8532090F-B7C9-AB4B-8FC2-72173964F2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6" name="Imagen 2">
          <a:extLst>
            <a:ext uri="{FF2B5EF4-FFF2-40B4-BE49-F238E27FC236}">
              <a16:creationId xmlns:a16="http://schemas.microsoft.com/office/drawing/2014/main" id="{032213EA-96F3-3B44-B630-C81019713F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id="{12D4C55C-55F6-6B4E-81CB-BCBE53C347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id="{329851D4-C618-A443-8798-F01EFFB4F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09" name="Imagen 2">
          <a:extLst>
            <a:ext uri="{FF2B5EF4-FFF2-40B4-BE49-F238E27FC236}">
              <a16:creationId xmlns:a16="http://schemas.microsoft.com/office/drawing/2014/main" id="{F5AADC35-2901-5B49-9821-9797F95EB5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id="{9F48FCDE-41FD-D44C-B640-8214EB4561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id="{D0680E4C-9803-C442-A319-53955E340A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2" name="Imagen 2">
          <a:extLst>
            <a:ext uri="{FF2B5EF4-FFF2-40B4-BE49-F238E27FC236}">
              <a16:creationId xmlns:a16="http://schemas.microsoft.com/office/drawing/2014/main" id="{98DB957B-CB02-7A42-AB1A-428B325DBA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id="{EC7B2486-173E-494B-926D-A079796B4D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id="{F07054A9-00F7-1843-8466-3119474672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id="{B24893E0-0D2E-C94A-A521-F1AFF71B2E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6" name="Imagen 2">
          <a:extLst>
            <a:ext uri="{FF2B5EF4-FFF2-40B4-BE49-F238E27FC236}">
              <a16:creationId xmlns:a16="http://schemas.microsoft.com/office/drawing/2014/main" id="{61630BFC-2586-3544-B2C5-841D38D5C6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id="{F1D6CB57-4668-BA43-B0B5-E7241CA693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id="{0F93209D-038D-A848-833F-7280529AC4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19" name="Imagen 2">
          <a:extLst>
            <a:ext uri="{FF2B5EF4-FFF2-40B4-BE49-F238E27FC236}">
              <a16:creationId xmlns:a16="http://schemas.microsoft.com/office/drawing/2014/main" id="{487CAF17-5056-974F-A1EE-BA807EAAEE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id="{42220827-1104-EC41-8311-7B8C5E0DFE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1" name="Imagen 2">
          <a:extLst>
            <a:ext uri="{FF2B5EF4-FFF2-40B4-BE49-F238E27FC236}">
              <a16:creationId xmlns:a16="http://schemas.microsoft.com/office/drawing/2014/main" id="{7F1C88DD-C43E-B541-B2EB-9D685B4A4E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id="{006FD325-60B9-CC44-90B4-E9A9F69B5D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id="{399BC243-2D9B-5E4B-8E5D-91DB8A4C45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4" name="Imagen 2">
          <a:extLst>
            <a:ext uri="{FF2B5EF4-FFF2-40B4-BE49-F238E27FC236}">
              <a16:creationId xmlns:a16="http://schemas.microsoft.com/office/drawing/2014/main" id="{E88A8274-409D-0F4C-8262-4EFA1CA91F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id="{5261DF2F-62FC-5843-A38E-A09A0044AD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id="{3B7270C3-086C-7842-AB5A-5AF96C1FC2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7" name="Imagen 2">
          <a:extLst>
            <a:ext uri="{FF2B5EF4-FFF2-40B4-BE49-F238E27FC236}">
              <a16:creationId xmlns:a16="http://schemas.microsoft.com/office/drawing/2014/main" id="{31811DDB-0015-4A4A-A439-20462D5FF1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id="{31804069-27D6-5446-86E8-C16FEAB655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id="{52042CD4-16E6-AE4F-8B70-EDDCC0638E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id="{1A9F5656-EAF2-9D4F-BD58-61D1311424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1" name="Imagen 2">
          <a:extLst>
            <a:ext uri="{FF2B5EF4-FFF2-40B4-BE49-F238E27FC236}">
              <a16:creationId xmlns:a16="http://schemas.microsoft.com/office/drawing/2014/main" id="{0DE6871D-9C0C-9145-9B66-9E5AF33248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id="{9CD8ACB9-2B75-704C-92EC-F1979AABFD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id="{73EA468B-4403-6B42-919F-5D345ED6E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4" name="Imagen 2">
          <a:extLst>
            <a:ext uri="{FF2B5EF4-FFF2-40B4-BE49-F238E27FC236}">
              <a16:creationId xmlns:a16="http://schemas.microsoft.com/office/drawing/2014/main" id="{450B1122-4420-114D-8F77-1F8918E504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id="{3BBED2A3-D87D-C64A-B8F5-65BB54BB74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id="{54FA2782-46EA-A441-8F87-E6F51940DF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id="{1C168DDE-F442-5347-84FD-1BD0C611CA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8" name="Imagen 2">
          <a:extLst>
            <a:ext uri="{FF2B5EF4-FFF2-40B4-BE49-F238E27FC236}">
              <a16:creationId xmlns:a16="http://schemas.microsoft.com/office/drawing/2014/main" id="{B2975125-206F-5347-9E69-BC7FC29DA0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id="{D1337A97-C1C9-1046-A8A3-12F625000B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0" name="Imagen 2">
          <a:extLst>
            <a:ext uri="{FF2B5EF4-FFF2-40B4-BE49-F238E27FC236}">
              <a16:creationId xmlns:a16="http://schemas.microsoft.com/office/drawing/2014/main" id="{FBC44127-30D1-B847-8190-DD12A2A792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id="{482FF4EB-C61F-7E41-9C23-7F052BFA6A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id="{22A1701A-58D8-B843-8ABD-3D72F71905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3" name="Imagen 2">
          <a:extLst>
            <a:ext uri="{FF2B5EF4-FFF2-40B4-BE49-F238E27FC236}">
              <a16:creationId xmlns:a16="http://schemas.microsoft.com/office/drawing/2014/main" id="{BD255013-56BF-994D-ABF1-20D6BF8B36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0BE5702C-5776-5E4B-B0AF-2C286C98B0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id="{79A07286-6F83-CD41-9EC6-74F5B8729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6" name="Imagen 2">
          <a:extLst>
            <a:ext uri="{FF2B5EF4-FFF2-40B4-BE49-F238E27FC236}">
              <a16:creationId xmlns:a16="http://schemas.microsoft.com/office/drawing/2014/main" id="{276B69F1-1559-764E-89A3-A366B605A9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id="{FF0B9D03-FAB2-3B45-940A-ECB8878B86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id="{18DA4CBD-2118-4D42-9DC1-34B20DB285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id="{FD9747C0-FC6D-A348-BE05-874435849B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0" name="Imagen 2">
          <a:extLst>
            <a:ext uri="{FF2B5EF4-FFF2-40B4-BE49-F238E27FC236}">
              <a16:creationId xmlns:a16="http://schemas.microsoft.com/office/drawing/2014/main" id="{DE06E13E-8608-5344-BB3F-B473031DB0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id="{7B2BA18A-CFCC-1F48-817D-771FC25F4D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id="{8F86519A-28D1-4C4F-BF45-4F70798A1F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3" name="Imagen 2">
          <a:extLst>
            <a:ext uri="{FF2B5EF4-FFF2-40B4-BE49-F238E27FC236}">
              <a16:creationId xmlns:a16="http://schemas.microsoft.com/office/drawing/2014/main" id="{007F5B80-3A3F-9849-B570-4CCE567542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id="{C4AB1A2F-00F4-8D40-9227-C0A3636D05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5" name="Imagen 2">
          <a:extLst>
            <a:ext uri="{FF2B5EF4-FFF2-40B4-BE49-F238E27FC236}">
              <a16:creationId xmlns:a16="http://schemas.microsoft.com/office/drawing/2014/main" id="{3BF3CF45-C865-CB4B-A5DB-72987A07F6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id="{2431F8E4-F232-8F41-92C6-15B637A271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id="{251D69D2-FEF5-044D-AB5A-88C82C4D6A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8" name="Imagen 2">
          <a:extLst>
            <a:ext uri="{FF2B5EF4-FFF2-40B4-BE49-F238E27FC236}">
              <a16:creationId xmlns:a16="http://schemas.microsoft.com/office/drawing/2014/main" id="{0497F149-1DF5-894B-8C37-1686B794B9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id="{AF44A870-6858-4F49-920D-B537AC28C3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id="{19348D04-327D-9542-AE6B-54484DDB82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1" name="Imagen 2">
          <a:extLst>
            <a:ext uri="{FF2B5EF4-FFF2-40B4-BE49-F238E27FC236}">
              <a16:creationId xmlns:a16="http://schemas.microsoft.com/office/drawing/2014/main" id="{9F9DEA67-8C16-1244-AC57-D71AAB27EA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id="{4D750F58-B971-2440-A985-73C411C941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id="{4A03F945-9377-7846-A8A7-A34ECE58F1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id="{289D4C9A-976C-974E-ABA8-5ED7F46D1A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5" name="Imagen 2">
          <a:extLst>
            <a:ext uri="{FF2B5EF4-FFF2-40B4-BE49-F238E27FC236}">
              <a16:creationId xmlns:a16="http://schemas.microsoft.com/office/drawing/2014/main" id="{4FECBA6A-50CF-DF4F-BA75-9A3DBE77C3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id="{7522C27A-C2E5-EF47-956D-6CEF740D42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id="{6F547F26-45C1-B341-B70C-88843D667E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368" name="Imagen 2">
          <a:extLst>
            <a:ext uri="{FF2B5EF4-FFF2-40B4-BE49-F238E27FC236}">
              <a16:creationId xmlns:a16="http://schemas.microsoft.com/office/drawing/2014/main" id="{3C98F072-90CD-9A4F-BB4E-ACC382508C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id="{75C19934-9783-714B-9847-80F70C4295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0" name="Imagen 2">
          <a:extLst>
            <a:ext uri="{FF2B5EF4-FFF2-40B4-BE49-F238E27FC236}">
              <a16:creationId xmlns:a16="http://schemas.microsoft.com/office/drawing/2014/main" id="{527F2C4E-AD43-474F-808C-2E8A0248B9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1" name="Imagen 2">
          <a:extLst>
            <a:ext uri="{FF2B5EF4-FFF2-40B4-BE49-F238E27FC236}">
              <a16:creationId xmlns:a16="http://schemas.microsoft.com/office/drawing/2014/main" id="{139BA977-0F3C-8743-8EC0-0F5791CBA5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id="{C17BBAE3-2FB1-D541-A8DF-1BD4977260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id="{B2AE245B-7DBA-314A-819F-3848E376E4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4" name="Imagen 2">
          <a:extLst>
            <a:ext uri="{FF2B5EF4-FFF2-40B4-BE49-F238E27FC236}">
              <a16:creationId xmlns:a16="http://schemas.microsoft.com/office/drawing/2014/main" id="{BD011A89-1C93-614A-BD53-2221FD0402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id="{E5CFC138-7712-8E46-9AA9-26980E71FF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id="{7176E9A2-F3A4-CA4D-8E93-AC602C20FF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7" name="Imagen 2">
          <a:extLst>
            <a:ext uri="{FF2B5EF4-FFF2-40B4-BE49-F238E27FC236}">
              <a16:creationId xmlns:a16="http://schemas.microsoft.com/office/drawing/2014/main" id="{2ABC4106-2518-1F43-A8DB-79CC1E5218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id="{6B386527-632F-5748-8319-0C2B5D20A7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id="{A208F6DF-4E49-1D46-98D9-CA5E8A6FC9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id="{7684F99D-A340-C745-99A9-300A2419E6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1" name="Imagen 2">
          <a:extLst>
            <a:ext uri="{FF2B5EF4-FFF2-40B4-BE49-F238E27FC236}">
              <a16:creationId xmlns:a16="http://schemas.microsoft.com/office/drawing/2014/main" id="{F54A5E61-4A27-8745-9656-8344BFD2C0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id="{5E827F12-EA77-6142-9312-20CAE12010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id="{2E530189-08C9-7445-9D24-3AE9C28284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4" name="Imagen 2">
          <a:extLst>
            <a:ext uri="{FF2B5EF4-FFF2-40B4-BE49-F238E27FC236}">
              <a16:creationId xmlns:a16="http://schemas.microsoft.com/office/drawing/2014/main" id="{B7B28F38-A9FF-A74A-8F08-D325197280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id="{2FAF9EA7-D507-E44A-8E3D-7F7A3E8366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6" name="Imagen 2">
          <a:extLst>
            <a:ext uri="{FF2B5EF4-FFF2-40B4-BE49-F238E27FC236}">
              <a16:creationId xmlns:a16="http://schemas.microsoft.com/office/drawing/2014/main" id="{4D23F06E-0EBC-4342-A3A0-EE7E5D3BFF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id="{7AB8DAA0-E4CB-3741-9A6D-9B5F38C9DF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id="{6D12AF07-9323-2249-998C-C440E92D20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89" name="Imagen 2">
          <a:extLst>
            <a:ext uri="{FF2B5EF4-FFF2-40B4-BE49-F238E27FC236}">
              <a16:creationId xmlns:a16="http://schemas.microsoft.com/office/drawing/2014/main" id="{29D06981-1510-BC41-AED2-CDC3D64B19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id="{D0E13EF5-62B8-5B48-B8A4-40D512D8D0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id="{8EE294BF-CEAF-B648-8CDE-9757E79D2F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2" name="Imagen 2">
          <a:extLst>
            <a:ext uri="{FF2B5EF4-FFF2-40B4-BE49-F238E27FC236}">
              <a16:creationId xmlns:a16="http://schemas.microsoft.com/office/drawing/2014/main" id="{D643D01A-6F6B-E843-98BB-F0457AA762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id="{AD878AB0-3D50-0F44-9D4B-6B3E1EE109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id="{963B8A41-BAB1-FF40-AA5D-59FD876400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id="{AA52BFC3-DFA8-C845-8CEE-D0EE21AE24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6" name="Imagen 2">
          <a:extLst>
            <a:ext uri="{FF2B5EF4-FFF2-40B4-BE49-F238E27FC236}">
              <a16:creationId xmlns:a16="http://schemas.microsoft.com/office/drawing/2014/main" id="{23C5657B-9D5D-864E-89E2-944ED2CCD8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id="{4A0816F4-96F3-D642-8450-BB8E1D9391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id="{9555C400-6B7D-2A4F-BC92-CFD6636C71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399" name="Imagen 2">
          <a:extLst>
            <a:ext uri="{FF2B5EF4-FFF2-40B4-BE49-F238E27FC236}">
              <a16:creationId xmlns:a16="http://schemas.microsoft.com/office/drawing/2014/main" id="{A2BEAD6D-D8D3-EE4F-BE3B-2DE253BE92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id="{078F2019-E306-4C48-80B8-236E7287C4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1" name="Imagen 2">
          <a:extLst>
            <a:ext uri="{FF2B5EF4-FFF2-40B4-BE49-F238E27FC236}">
              <a16:creationId xmlns:a16="http://schemas.microsoft.com/office/drawing/2014/main" id="{F334FA50-E319-C24F-BED0-002DE90612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id="{43234FB5-1B73-794E-99BA-9C1429AD03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id="{2294A709-60DC-8140-90C4-C1D059693A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4" name="Imagen 2">
          <a:extLst>
            <a:ext uri="{FF2B5EF4-FFF2-40B4-BE49-F238E27FC236}">
              <a16:creationId xmlns:a16="http://schemas.microsoft.com/office/drawing/2014/main" id="{40436BCD-5B7C-FF46-845D-8D6BB5328A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id="{C92248E2-B109-4B4E-9EFD-C085BD8FB4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id="{C342A32A-FF99-D241-8ADF-45FD1335C4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7" name="Imagen 2">
          <a:extLst>
            <a:ext uri="{FF2B5EF4-FFF2-40B4-BE49-F238E27FC236}">
              <a16:creationId xmlns:a16="http://schemas.microsoft.com/office/drawing/2014/main" id="{96E4BE33-FAEC-CB49-AB08-7A1AC56257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id="{D411D6E5-0A2D-9B4D-B282-C3EC6AA54E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id="{084A7740-7954-CF41-AC2A-F6C6344EBF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id="{23E191B1-C579-1848-8A8F-4E71E95A0E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1" name="Imagen 2">
          <a:extLst>
            <a:ext uri="{FF2B5EF4-FFF2-40B4-BE49-F238E27FC236}">
              <a16:creationId xmlns:a16="http://schemas.microsoft.com/office/drawing/2014/main" id="{8BAA1D58-6775-FD42-8A74-1A2A1D9842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id="{4FEC7E2D-02E4-8448-A633-E81A7A65A0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id="{882A11CA-ECFA-C545-8918-A7DBF21FB9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4" name="Imagen 2">
          <a:extLst>
            <a:ext uri="{FF2B5EF4-FFF2-40B4-BE49-F238E27FC236}">
              <a16:creationId xmlns:a16="http://schemas.microsoft.com/office/drawing/2014/main" id="{DBDB53FC-FBE8-4944-8A6E-8A60338FDA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id="{61F6B5C1-3CA1-3C4C-8719-2BF17A14E8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6" name="Imagen 2">
          <a:extLst>
            <a:ext uri="{FF2B5EF4-FFF2-40B4-BE49-F238E27FC236}">
              <a16:creationId xmlns:a16="http://schemas.microsoft.com/office/drawing/2014/main" id="{A809FD8E-572E-214A-B7FC-5AF1972646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id="{5FFB7E82-F77D-7C48-B7F5-6CADAC53D1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id="{DF583115-B943-BD48-A357-4B5D0FEC62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19" name="Imagen 2">
          <a:extLst>
            <a:ext uri="{FF2B5EF4-FFF2-40B4-BE49-F238E27FC236}">
              <a16:creationId xmlns:a16="http://schemas.microsoft.com/office/drawing/2014/main" id="{8EA1B362-59FD-2744-9FB8-9C4F0C3430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id="{C65E8CD4-AA11-4E40-8EF5-A39E3BCBF1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id="{3D57C1A4-8984-9E4D-A21A-8498F45EB5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2" name="Imagen 2">
          <a:extLst>
            <a:ext uri="{FF2B5EF4-FFF2-40B4-BE49-F238E27FC236}">
              <a16:creationId xmlns:a16="http://schemas.microsoft.com/office/drawing/2014/main" id="{613BEF2B-9466-4041-8BBA-890E928C71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id="{C95FFED9-6591-B54E-A11A-D4427E3C68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id="{CA71A5D0-FDC4-9A47-A6B8-0234903E1F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id="{8F722C89-4907-B44B-B81E-929856FA63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6" name="Imagen 2">
          <a:extLst>
            <a:ext uri="{FF2B5EF4-FFF2-40B4-BE49-F238E27FC236}">
              <a16:creationId xmlns:a16="http://schemas.microsoft.com/office/drawing/2014/main" id="{A1726558-C402-B944-AD08-5B50F22097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id="{E905D6E1-A9CC-DA46-8693-78439CF53A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id="{B472DB71-52B3-B241-A710-6834A86995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429" name="Imagen 2">
          <a:extLst>
            <a:ext uri="{FF2B5EF4-FFF2-40B4-BE49-F238E27FC236}">
              <a16:creationId xmlns:a16="http://schemas.microsoft.com/office/drawing/2014/main" id="{0583369E-C289-5946-ACEB-EAFB1954CD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id="{0818D776-8661-4B4B-8B93-13E04E4DDC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1" name="Imagen 2">
          <a:extLst>
            <a:ext uri="{FF2B5EF4-FFF2-40B4-BE49-F238E27FC236}">
              <a16:creationId xmlns:a16="http://schemas.microsoft.com/office/drawing/2014/main" id="{0082B49B-D744-CD40-B297-FC6B5FA32C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2" name="Imagen 2">
          <a:extLst>
            <a:ext uri="{FF2B5EF4-FFF2-40B4-BE49-F238E27FC236}">
              <a16:creationId xmlns:a16="http://schemas.microsoft.com/office/drawing/2014/main" id="{C1F9F730-D532-3848-9FB5-53B4564BCE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id="{31FDB061-306B-0643-ACBB-CE06753761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id="{E140AB6A-814F-894E-83EF-22DC2D1708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5" name="Imagen 2">
          <a:extLst>
            <a:ext uri="{FF2B5EF4-FFF2-40B4-BE49-F238E27FC236}">
              <a16:creationId xmlns:a16="http://schemas.microsoft.com/office/drawing/2014/main" id="{E3DA256D-B27D-3D44-BDBB-C982784524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id="{483FC905-BE14-0D43-9904-6F4ED21AC4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id="{EBC870F2-6B52-B840-9BFD-8BE564B5AE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8" name="Imagen 2">
          <a:extLst>
            <a:ext uri="{FF2B5EF4-FFF2-40B4-BE49-F238E27FC236}">
              <a16:creationId xmlns:a16="http://schemas.microsoft.com/office/drawing/2014/main" id="{C9693214-E020-5647-987D-8704596E56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id="{6496E128-7027-1A44-8F8D-79E8A22A16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id="{AFFE2A02-753C-5346-956C-54983CDD09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id="{5FE2F346-5798-1943-A056-1BAF2CB90E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2" name="Imagen 2">
          <a:extLst>
            <a:ext uri="{FF2B5EF4-FFF2-40B4-BE49-F238E27FC236}">
              <a16:creationId xmlns:a16="http://schemas.microsoft.com/office/drawing/2014/main" id="{EF4809C8-4159-8645-A0D3-2FEC64FEE1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id="{043B8553-24A6-024D-9410-60F7661D82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id="{2D4C1501-1D3D-FF4B-8EC1-EF6D18F357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5" name="Imagen 2">
          <a:extLst>
            <a:ext uri="{FF2B5EF4-FFF2-40B4-BE49-F238E27FC236}">
              <a16:creationId xmlns:a16="http://schemas.microsoft.com/office/drawing/2014/main" id="{F6206D73-F679-774C-8F09-26306C1E4B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id="{3C668589-5ECE-0F42-980D-E9D99FE299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7" name="Imagen 2">
          <a:extLst>
            <a:ext uri="{FF2B5EF4-FFF2-40B4-BE49-F238E27FC236}">
              <a16:creationId xmlns:a16="http://schemas.microsoft.com/office/drawing/2014/main" id="{7DFCC1E6-2FC1-094E-AF5A-8D8C3EAC4E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id="{E0E68662-74F9-9C49-A677-44F051EA2B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id="{80BC9AB5-2A93-4B45-8F1A-516EE5E9B1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0" name="Imagen 2">
          <a:extLst>
            <a:ext uri="{FF2B5EF4-FFF2-40B4-BE49-F238E27FC236}">
              <a16:creationId xmlns:a16="http://schemas.microsoft.com/office/drawing/2014/main" id="{17D82EAC-1190-674F-AF98-3900D9839E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id="{6AA11204-3B36-6445-A5BF-BF389D2964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id="{70164D0E-ED07-9D4F-9D60-5FE4FF47A0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3" name="Imagen 2">
          <a:extLst>
            <a:ext uri="{FF2B5EF4-FFF2-40B4-BE49-F238E27FC236}">
              <a16:creationId xmlns:a16="http://schemas.microsoft.com/office/drawing/2014/main" id="{F0BAE0AA-1D71-3148-A925-8C35070029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id="{8B8CCC9E-A70E-6244-99B1-931E779D73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id="{E428903F-882B-E34B-813D-90A75EEB7B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id="{30890526-1C1E-E149-9606-8AE0735D7D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7" name="Imagen 2">
          <a:extLst>
            <a:ext uri="{FF2B5EF4-FFF2-40B4-BE49-F238E27FC236}">
              <a16:creationId xmlns:a16="http://schemas.microsoft.com/office/drawing/2014/main" id="{26C563FD-4478-5B45-B91A-6F52D015CC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id="{720FB161-9FB2-5540-89BE-2428FE53C2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id="{ECA9911F-31D4-2044-B4D5-8898FF3C7B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460" name="Imagen 2">
          <a:extLst>
            <a:ext uri="{FF2B5EF4-FFF2-40B4-BE49-F238E27FC236}">
              <a16:creationId xmlns:a16="http://schemas.microsoft.com/office/drawing/2014/main" id="{5EE9E0F4-FF4B-984B-B793-CCF885B22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1" name="Imagen 2">
          <a:extLst>
            <a:ext uri="{FF2B5EF4-FFF2-40B4-BE49-F238E27FC236}">
              <a16:creationId xmlns:a16="http://schemas.microsoft.com/office/drawing/2014/main" id="{B46DCDE8-7CA5-0F4E-BA9A-AFA1C217CD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2" name="Imagen 2">
          <a:extLst>
            <a:ext uri="{FF2B5EF4-FFF2-40B4-BE49-F238E27FC236}">
              <a16:creationId xmlns:a16="http://schemas.microsoft.com/office/drawing/2014/main" id="{FF75A0E2-4D3B-F741-B783-B59AB3A7CE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id="{45A1435D-5292-524C-B4FD-E82DB3FA7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id="{F03E7BC8-EC82-7B4F-BC70-42BEC1185E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5" name="Imagen 2">
          <a:extLst>
            <a:ext uri="{FF2B5EF4-FFF2-40B4-BE49-F238E27FC236}">
              <a16:creationId xmlns:a16="http://schemas.microsoft.com/office/drawing/2014/main" id="{A3AA4121-E50F-4340-981C-5E9AD5D127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id="{AECFF18C-D97B-BD4D-87B9-69302707DE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id="{27AE8026-82D9-6148-AADD-04E0DF2C0C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8" name="Imagen 2">
          <a:extLst>
            <a:ext uri="{FF2B5EF4-FFF2-40B4-BE49-F238E27FC236}">
              <a16:creationId xmlns:a16="http://schemas.microsoft.com/office/drawing/2014/main" id="{307C1E2E-9E03-F647-B7DC-F8082C06F8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id="{EC862DAC-3417-6E4B-9EEB-473A0B362C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id="{A40C7259-BC50-CB42-B209-F917372264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id="{B0CA25A1-ACC0-6A4D-8AE1-491EBF9B9C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2" name="Imagen 2">
          <a:extLst>
            <a:ext uri="{FF2B5EF4-FFF2-40B4-BE49-F238E27FC236}">
              <a16:creationId xmlns:a16="http://schemas.microsoft.com/office/drawing/2014/main" id="{94272FB7-2AFD-B544-824F-2539C38487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id="{AD2FB294-2F46-1748-A0AA-BE219236F3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id="{FA480829-CBB6-444F-B162-685195A62A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5" name="Imagen 2">
          <a:extLst>
            <a:ext uri="{FF2B5EF4-FFF2-40B4-BE49-F238E27FC236}">
              <a16:creationId xmlns:a16="http://schemas.microsoft.com/office/drawing/2014/main" id="{5B4A35D4-65DB-3744-BD4F-A0503DEAAC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id="{EFC877FB-044F-C84E-8664-6478B602F3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7" name="Imagen 2">
          <a:extLst>
            <a:ext uri="{FF2B5EF4-FFF2-40B4-BE49-F238E27FC236}">
              <a16:creationId xmlns:a16="http://schemas.microsoft.com/office/drawing/2014/main" id="{931B002F-8986-6C43-8BA8-D7EFCB8C8B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id="{DD68F817-19C1-DC4B-93BF-71A6003875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id="{670A3C67-A83B-3041-B2AB-7B5992C853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0" name="Imagen 2">
          <a:extLst>
            <a:ext uri="{FF2B5EF4-FFF2-40B4-BE49-F238E27FC236}">
              <a16:creationId xmlns:a16="http://schemas.microsoft.com/office/drawing/2014/main" id="{5F805574-127B-6646-B223-F55F8AE894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id="{5D512028-97A1-A240-B923-7CDC6D47A6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id="{022CBA2A-28C0-D841-8F2E-7AB5473AE5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3" name="Imagen 2">
          <a:extLst>
            <a:ext uri="{FF2B5EF4-FFF2-40B4-BE49-F238E27FC236}">
              <a16:creationId xmlns:a16="http://schemas.microsoft.com/office/drawing/2014/main" id="{BD0C1524-41AB-E747-A020-F304AFDD38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id="{2206EC9F-E438-1941-87AF-5BDFAB4276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id="{22776B6E-559A-E44B-AC56-EFE69447E4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id="{B7CF99FA-D800-A74D-B6C9-997888A492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7" name="Imagen 2">
          <a:extLst>
            <a:ext uri="{FF2B5EF4-FFF2-40B4-BE49-F238E27FC236}">
              <a16:creationId xmlns:a16="http://schemas.microsoft.com/office/drawing/2014/main" id="{BDAAD469-0BCB-E940-9241-A35E521F70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id="{03724CEB-E2A4-F142-BC86-42475F7B25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id="{4E1FC836-2A62-0541-AD34-2B99D5B142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0" name="Imagen 2">
          <a:extLst>
            <a:ext uri="{FF2B5EF4-FFF2-40B4-BE49-F238E27FC236}">
              <a16:creationId xmlns:a16="http://schemas.microsoft.com/office/drawing/2014/main" id="{15FE944C-20BE-F84F-B224-69040D4ADF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id="{ECD055E9-74A5-4443-95BE-363E65751E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2" name="Imagen 491">
          <a:extLst>
            <a:ext uri="{FF2B5EF4-FFF2-40B4-BE49-F238E27FC236}">
              <a16:creationId xmlns:a16="http://schemas.microsoft.com/office/drawing/2014/main" id="{827845C0-A8EF-3A40-A306-F9EC839FFD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id="{0ECB9583-9D14-8642-B3E5-8D59B69648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4" name="Imagen 2">
          <a:extLst>
            <a:ext uri="{FF2B5EF4-FFF2-40B4-BE49-F238E27FC236}">
              <a16:creationId xmlns:a16="http://schemas.microsoft.com/office/drawing/2014/main" id="{D528F24B-3694-5648-9A2A-00AAE9B432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id="{5213A7EC-EE4E-8049-817C-7A8FB93603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6" name="Imagen 2">
          <a:extLst>
            <a:ext uri="{FF2B5EF4-FFF2-40B4-BE49-F238E27FC236}">
              <a16:creationId xmlns:a16="http://schemas.microsoft.com/office/drawing/2014/main" id="{71D28A28-B81E-2443-9941-89BEACD405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id="{4B78D189-1368-124B-89CA-2368B76886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8" name="Imagen 497">
          <a:extLst>
            <a:ext uri="{FF2B5EF4-FFF2-40B4-BE49-F238E27FC236}">
              <a16:creationId xmlns:a16="http://schemas.microsoft.com/office/drawing/2014/main" id="{774256C3-8CE7-8849-B0B0-14C6EE3C47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499" name="Imagen 2">
          <a:extLst>
            <a:ext uri="{FF2B5EF4-FFF2-40B4-BE49-F238E27FC236}">
              <a16:creationId xmlns:a16="http://schemas.microsoft.com/office/drawing/2014/main" id="{DB68725F-346D-1041-9A31-63C97498D8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id="{125621FB-69AE-804D-924E-90506C2B8E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1" name="Imagen 500">
          <a:extLst>
            <a:ext uri="{FF2B5EF4-FFF2-40B4-BE49-F238E27FC236}">
              <a16:creationId xmlns:a16="http://schemas.microsoft.com/office/drawing/2014/main" id="{071EA0E7-C604-404A-B75F-347F40975C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2" name="Imagen 2">
          <a:extLst>
            <a:ext uri="{FF2B5EF4-FFF2-40B4-BE49-F238E27FC236}">
              <a16:creationId xmlns:a16="http://schemas.microsoft.com/office/drawing/2014/main" id="{B13E0C63-EED7-BE4D-9CC4-0E6BC7E719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3" name="Imagen 502">
          <a:extLst>
            <a:ext uri="{FF2B5EF4-FFF2-40B4-BE49-F238E27FC236}">
              <a16:creationId xmlns:a16="http://schemas.microsoft.com/office/drawing/2014/main" id="{E4BEE7BE-E336-2D41-A7F3-CAE3D39D4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4" name="Imagen 503">
          <a:extLst>
            <a:ext uri="{FF2B5EF4-FFF2-40B4-BE49-F238E27FC236}">
              <a16:creationId xmlns:a16="http://schemas.microsoft.com/office/drawing/2014/main" id="{BCA963E3-64E7-DC46-80E8-2770BFA934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5" name="Imagen 504">
          <a:extLst>
            <a:ext uri="{FF2B5EF4-FFF2-40B4-BE49-F238E27FC236}">
              <a16:creationId xmlns:a16="http://schemas.microsoft.com/office/drawing/2014/main" id="{10465803-B526-8349-8548-B0DF659E3D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6" name="Imagen 2">
          <a:extLst>
            <a:ext uri="{FF2B5EF4-FFF2-40B4-BE49-F238E27FC236}">
              <a16:creationId xmlns:a16="http://schemas.microsoft.com/office/drawing/2014/main" id="{7CF2CCCD-B820-804C-9E35-B801250456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7" name="Imagen 506">
          <a:extLst>
            <a:ext uri="{FF2B5EF4-FFF2-40B4-BE49-F238E27FC236}">
              <a16:creationId xmlns:a16="http://schemas.microsoft.com/office/drawing/2014/main" id="{2604BE4C-71F1-D44B-8D0D-0DCC86419B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8" name="Imagen 507">
          <a:extLst>
            <a:ext uri="{FF2B5EF4-FFF2-40B4-BE49-F238E27FC236}">
              <a16:creationId xmlns:a16="http://schemas.microsoft.com/office/drawing/2014/main" id="{27558B30-BC9E-C14F-A3E8-297D442972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09" name="Imagen 2">
          <a:extLst>
            <a:ext uri="{FF2B5EF4-FFF2-40B4-BE49-F238E27FC236}">
              <a16:creationId xmlns:a16="http://schemas.microsoft.com/office/drawing/2014/main" id="{12B3C888-EE6E-934E-A163-67346A3A85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0" name="Imagen 509">
          <a:extLst>
            <a:ext uri="{FF2B5EF4-FFF2-40B4-BE49-F238E27FC236}">
              <a16:creationId xmlns:a16="http://schemas.microsoft.com/office/drawing/2014/main" id="{593918D8-22F7-4046-889D-AD6EDC30FA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1" name="Imagen 2">
          <a:extLst>
            <a:ext uri="{FF2B5EF4-FFF2-40B4-BE49-F238E27FC236}">
              <a16:creationId xmlns:a16="http://schemas.microsoft.com/office/drawing/2014/main" id="{329F85AD-A066-9744-B132-0CF036992D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2" name="Imagen 511">
          <a:extLst>
            <a:ext uri="{FF2B5EF4-FFF2-40B4-BE49-F238E27FC236}">
              <a16:creationId xmlns:a16="http://schemas.microsoft.com/office/drawing/2014/main" id="{D3578767-9438-2742-B8C5-D9AD0CE2E4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3" name="Imagen 512">
          <a:extLst>
            <a:ext uri="{FF2B5EF4-FFF2-40B4-BE49-F238E27FC236}">
              <a16:creationId xmlns:a16="http://schemas.microsoft.com/office/drawing/2014/main" id="{096400EA-7FCD-E045-BA2F-A7226B2445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4" name="Imagen 2">
          <a:extLst>
            <a:ext uri="{FF2B5EF4-FFF2-40B4-BE49-F238E27FC236}">
              <a16:creationId xmlns:a16="http://schemas.microsoft.com/office/drawing/2014/main" id="{03205A30-7EC2-E142-849A-748557A716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5" name="Imagen 514">
          <a:extLst>
            <a:ext uri="{FF2B5EF4-FFF2-40B4-BE49-F238E27FC236}">
              <a16:creationId xmlns:a16="http://schemas.microsoft.com/office/drawing/2014/main" id="{813E33F6-346B-6347-8A70-106BF292CA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6" name="Imagen 515">
          <a:extLst>
            <a:ext uri="{FF2B5EF4-FFF2-40B4-BE49-F238E27FC236}">
              <a16:creationId xmlns:a16="http://schemas.microsoft.com/office/drawing/2014/main" id="{CC028026-3602-204C-B3D3-BDCA2782AF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7" name="Imagen 2">
          <a:extLst>
            <a:ext uri="{FF2B5EF4-FFF2-40B4-BE49-F238E27FC236}">
              <a16:creationId xmlns:a16="http://schemas.microsoft.com/office/drawing/2014/main" id="{37041FBE-A64E-AB42-933C-16BA4B7E56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8" name="Imagen 517">
          <a:extLst>
            <a:ext uri="{FF2B5EF4-FFF2-40B4-BE49-F238E27FC236}">
              <a16:creationId xmlns:a16="http://schemas.microsoft.com/office/drawing/2014/main" id="{143546A9-6069-514D-A805-C54069624B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19" name="Imagen 518">
          <a:extLst>
            <a:ext uri="{FF2B5EF4-FFF2-40B4-BE49-F238E27FC236}">
              <a16:creationId xmlns:a16="http://schemas.microsoft.com/office/drawing/2014/main" id="{5A0A5B1E-0202-AC44-8440-89ED364BAE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0" name="Imagen 519">
          <a:extLst>
            <a:ext uri="{FF2B5EF4-FFF2-40B4-BE49-F238E27FC236}">
              <a16:creationId xmlns:a16="http://schemas.microsoft.com/office/drawing/2014/main" id="{024B966C-E020-9547-89F3-5F47F22A89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1" name="Imagen 2">
          <a:extLst>
            <a:ext uri="{FF2B5EF4-FFF2-40B4-BE49-F238E27FC236}">
              <a16:creationId xmlns:a16="http://schemas.microsoft.com/office/drawing/2014/main" id="{3150E484-A8E4-9044-8828-94E0F2E20F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2" name="Imagen 521">
          <a:extLst>
            <a:ext uri="{FF2B5EF4-FFF2-40B4-BE49-F238E27FC236}">
              <a16:creationId xmlns:a16="http://schemas.microsoft.com/office/drawing/2014/main" id="{8748341A-5F7F-0D47-AFAA-4629DD9181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3" name="Imagen 522">
          <a:extLst>
            <a:ext uri="{FF2B5EF4-FFF2-40B4-BE49-F238E27FC236}">
              <a16:creationId xmlns:a16="http://schemas.microsoft.com/office/drawing/2014/main" id="{68AC25BF-0BE5-884B-8234-40BB90DF28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524" name="Imagen 2">
          <a:extLst>
            <a:ext uri="{FF2B5EF4-FFF2-40B4-BE49-F238E27FC236}">
              <a16:creationId xmlns:a16="http://schemas.microsoft.com/office/drawing/2014/main" id="{3580E562-1D48-9643-BF9D-3971B07D88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525" name="Imagen 524">
          <a:extLst>
            <a:ext uri="{FF2B5EF4-FFF2-40B4-BE49-F238E27FC236}">
              <a16:creationId xmlns:a16="http://schemas.microsoft.com/office/drawing/2014/main" id="{DDBE2052-FC72-9C43-B338-D7841D63BA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6" name="Imagen 2">
          <a:extLst>
            <a:ext uri="{FF2B5EF4-FFF2-40B4-BE49-F238E27FC236}">
              <a16:creationId xmlns:a16="http://schemas.microsoft.com/office/drawing/2014/main" id="{39C71FC3-100C-CB40-90FD-21CFD3BCD1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7" name="Imagen 2">
          <a:extLst>
            <a:ext uri="{FF2B5EF4-FFF2-40B4-BE49-F238E27FC236}">
              <a16:creationId xmlns:a16="http://schemas.microsoft.com/office/drawing/2014/main" id="{A26B4FA9-F9A0-AB41-BDB8-BB4CFDB729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8" name="Imagen 527">
          <a:extLst>
            <a:ext uri="{FF2B5EF4-FFF2-40B4-BE49-F238E27FC236}">
              <a16:creationId xmlns:a16="http://schemas.microsoft.com/office/drawing/2014/main" id="{C325D812-1397-6448-8631-E021B3AE38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29" name="Imagen 528">
          <a:extLst>
            <a:ext uri="{FF2B5EF4-FFF2-40B4-BE49-F238E27FC236}">
              <a16:creationId xmlns:a16="http://schemas.microsoft.com/office/drawing/2014/main" id="{9433A7CE-F324-1347-AE92-79EAD2F194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0" name="Imagen 2">
          <a:extLst>
            <a:ext uri="{FF2B5EF4-FFF2-40B4-BE49-F238E27FC236}">
              <a16:creationId xmlns:a16="http://schemas.microsoft.com/office/drawing/2014/main" id="{4E3889D3-2224-C64A-95F3-C36D077FB1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1" name="Imagen 530">
          <a:extLst>
            <a:ext uri="{FF2B5EF4-FFF2-40B4-BE49-F238E27FC236}">
              <a16:creationId xmlns:a16="http://schemas.microsoft.com/office/drawing/2014/main" id="{8622682A-8207-C146-88A9-A81DEA8B27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2" name="Imagen 531">
          <a:extLst>
            <a:ext uri="{FF2B5EF4-FFF2-40B4-BE49-F238E27FC236}">
              <a16:creationId xmlns:a16="http://schemas.microsoft.com/office/drawing/2014/main" id="{DE0D4A72-128B-0D48-AFE6-1109D4582E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3" name="Imagen 2">
          <a:extLst>
            <a:ext uri="{FF2B5EF4-FFF2-40B4-BE49-F238E27FC236}">
              <a16:creationId xmlns:a16="http://schemas.microsoft.com/office/drawing/2014/main" id="{DCB6218F-115D-1F44-9395-4DE6337DA8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4" name="Imagen 533">
          <a:extLst>
            <a:ext uri="{FF2B5EF4-FFF2-40B4-BE49-F238E27FC236}">
              <a16:creationId xmlns:a16="http://schemas.microsoft.com/office/drawing/2014/main" id="{4C9A2882-8386-3C4B-B601-4BBB478BC7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5" name="Imagen 534">
          <a:extLst>
            <a:ext uri="{FF2B5EF4-FFF2-40B4-BE49-F238E27FC236}">
              <a16:creationId xmlns:a16="http://schemas.microsoft.com/office/drawing/2014/main" id="{32DC9CD2-810A-6445-A73C-B1C30DC31C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6" name="Imagen 535">
          <a:extLst>
            <a:ext uri="{FF2B5EF4-FFF2-40B4-BE49-F238E27FC236}">
              <a16:creationId xmlns:a16="http://schemas.microsoft.com/office/drawing/2014/main" id="{33FEE292-8067-4345-A1C6-F09F23A689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7" name="Imagen 2">
          <a:extLst>
            <a:ext uri="{FF2B5EF4-FFF2-40B4-BE49-F238E27FC236}">
              <a16:creationId xmlns:a16="http://schemas.microsoft.com/office/drawing/2014/main" id="{39408915-0B84-EF42-AC7A-3C97FD3A7F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8" name="Imagen 537">
          <a:extLst>
            <a:ext uri="{FF2B5EF4-FFF2-40B4-BE49-F238E27FC236}">
              <a16:creationId xmlns:a16="http://schemas.microsoft.com/office/drawing/2014/main" id="{E392C2F2-11A8-BC48-8205-4F74230487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id="{AE68B8A5-B1DB-0948-B8B3-B44E615C88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0" name="Imagen 2">
          <a:extLst>
            <a:ext uri="{FF2B5EF4-FFF2-40B4-BE49-F238E27FC236}">
              <a16:creationId xmlns:a16="http://schemas.microsoft.com/office/drawing/2014/main" id="{949D5106-8BDF-534A-8877-2BD643DB3E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1" name="Imagen 540">
          <a:extLst>
            <a:ext uri="{FF2B5EF4-FFF2-40B4-BE49-F238E27FC236}">
              <a16:creationId xmlns:a16="http://schemas.microsoft.com/office/drawing/2014/main" id="{C7A37FC3-C3AE-0F43-A946-51471D2BF0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2" name="Imagen 2">
          <a:extLst>
            <a:ext uri="{FF2B5EF4-FFF2-40B4-BE49-F238E27FC236}">
              <a16:creationId xmlns:a16="http://schemas.microsoft.com/office/drawing/2014/main" id="{C7BA82FB-DE94-834E-B60E-3A379F300C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3" name="Imagen 542">
          <a:extLst>
            <a:ext uri="{FF2B5EF4-FFF2-40B4-BE49-F238E27FC236}">
              <a16:creationId xmlns:a16="http://schemas.microsoft.com/office/drawing/2014/main" id="{4DA39CD3-056B-3849-80A3-8D2F9F3A16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4" name="Imagen 543">
          <a:extLst>
            <a:ext uri="{FF2B5EF4-FFF2-40B4-BE49-F238E27FC236}">
              <a16:creationId xmlns:a16="http://schemas.microsoft.com/office/drawing/2014/main" id="{C2FA668C-C5A0-424A-97E3-E18A0A45F7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5" name="Imagen 2">
          <a:extLst>
            <a:ext uri="{FF2B5EF4-FFF2-40B4-BE49-F238E27FC236}">
              <a16:creationId xmlns:a16="http://schemas.microsoft.com/office/drawing/2014/main" id="{7EE4D064-E81C-EC40-940E-08E87F1E41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6" name="Imagen 545">
          <a:extLst>
            <a:ext uri="{FF2B5EF4-FFF2-40B4-BE49-F238E27FC236}">
              <a16:creationId xmlns:a16="http://schemas.microsoft.com/office/drawing/2014/main" id="{C5BD5F29-646F-3146-B224-540E139EF6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7" name="Imagen 546">
          <a:extLst>
            <a:ext uri="{FF2B5EF4-FFF2-40B4-BE49-F238E27FC236}">
              <a16:creationId xmlns:a16="http://schemas.microsoft.com/office/drawing/2014/main" id="{431C1E8B-908E-FE47-8CAE-529CFD8E73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8" name="Imagen 2">
          <a:extLst>
            <a:ext uri="{FF2B5EF4-FFF2-40B4-BE49-F238E27FC236}">
              <a16:creationId xmlns:a16="http://schemas.microsoft.com/office/drawing/2014/main" id="{0D27C7E4-387B-EC46-A37C-5F74B064C7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49" name="Imagen 548">
          <a:extLst>
            <a:ext uri="{FF2B5EF4-FFF2-40B4-BE49-F238E27FC236}">
              <a16:creationId xmlns:a16="http://schemas.microsoft.com/office/drawing/2014/main" id="{B3A17556-BD80-C54B-B196-3155B2A339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0" name="Imagen 549">
          <a:extLst>
            <a:ext uri="{FF2B5EF4-FFF2-40B4-BE49-F238E27FC236}">
              <a16:creationId xmlns:a16="http://schemas.microsoft.com/office/drawing/2014/main" id="{FE561B9D-C63F-654C-B4C1-02755C7126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1" name="Imagen 550">
          <a:extLst>
            <a:ext uri="{FF2B5EF4-FFF2-40B4-BE49-F238E27FC236}">
              <a16:creationId xmlns:a16="http://schemas.microsoft.com/office/drawing/2014/main" id="{D1BBC8CC-A5B1-A245-99D2-630D596358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2" name="Imagen 2">
          <a:extLst>
            <a:ext uri="{FF2B5EF4-FFF2-40B4-BE49-F238E27FC236}">
              <a16:creationId xmlns:a16="http://schemas.microsoft.com/office/drawing/2014/main" id="{D5C5B655-399A-704C-8BAB-1C3753BDEC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3" name="Imagen 552">
          <a:extLst>
            <a:ext uri="{FF2B5EF4-FFF2-40B4-BE49-F238E27FC236}">
              <a16:creationId xmlns:a16="http://schemas.microsoft.com/office/drawing/2014/main" id="{5D46F2A7-891E-794C-904E-A8A55AA83C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4" name="Imagen 553">
          <a:extLst>
            <a:ext uri="{FF2B5EF4-FFF2-40B4-BE49-F238E27FC236}">
              <a16:creationId xmlns:a16="http://schemas.microsoft.com/office/drawing/2014/main" id="{3D1E5C14-0FED-B941-9315-F8C870C91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5" name="Imagen 2">
          <a:extLst>
            <a:ext uri="{FF2B5EF4-FFF2-40B4-BE49-F238E27FC236}">
              <a16:creationId xmlns:a16="http://schemas.microsoft.com/office/drawing/2014/main" id="{C643290B-8C04-5E4B-A85F-A75D59C66C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6" name="Imagen 555">
          <a:extLst>
            <a:ext uri="{FF2B5EF4-FFF2-40B4-BE49-F238E27FC236}">
              <a16:creationId xmlns:a16="http://schemas.microsoft.com/office/drawing/2014/main" id="{BB8B54E8-C1F0-E040-86E2-6D0114F0DF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7" name="Imagen 2">
          <a:extLst>
            <a:ext uri="{FF2B5EF4-FFF2-40B4-BE49-F238E27FC236}">
              <a16:creationId xmlns:a16="http://schemas.microsoft.com/office/drawing/2014/main" id="{AC2EB939-738D-F440-BD98-6FEA691846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8" name="Imagen 557">
          <a:extLst>
            <a:ext uri="{FF2B5EF4-FFF2-40B4-BE49-F238E27FC236}">
              <a16:creationId xmlns:a16="http://schemas.microsoft.com/office/drawing/2014/main" id="{944A3C2D-7CBB-774C-B553-43E0757A27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59" name="Imagen 558">
          <a:extLst>
            <a:ext uri="{FF2B5EF4-FFF2-40B4-BE49-F238E27FC236}">
              <a16:creationId xmlns:a16="http://schemas.microsoft.com/office/drawing/2014/main" id="{DB3EA214-68DA-FA45-AE11-CAAADDCC3E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0" name="Imagen 2">
          <a:extLst>
            <a:ext uri="{FF2B5EF4-FFF2-40B4-BE49-F238E27FC236}">
              <a16:creationId xmlns:a16="http://schemas.microsoft.com/office/drawing/2014/main" id="{9D50AED4-3B15-CD44-82E0-D2B1933456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1" name="Imagen 560">
          <a:extLst>
            <a:ext uri="{FF2B5EF4-FFF2-40B4-BE49-F238E27FC236}">
              <a16:creationId xmlns:a16="http://schemas.microsoft.com/office/drawing/2014/main" id="{47D1C1C5-A00C-1D46-91F7-1588440AFC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2" name="Imagen 561">
          <a:extLst>
            <a:ext uri="{FF2B5EF4-FFF2-40B4-BE49-F238E27FC236}">
              <a16:creationId xmlns:a16="http://schemas.microsoft.com/office/drawing/2014/main" id="{F6223D82-7503-5E43-AB96-89A3810198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3" name="Imagen 2">
          <a:extLst>
            <a:ext uri="{FF2B5EF4-FFF2-40B4-BE49-F238E27FC236}">
              <a16:creationId xmlns:a16="http://schemas.microsoft.com/office/drawing/2014/main" id="{8E99D8E4-4BCB-EE4B-A7CE-3AEF8F471D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4" name="Imagen 563">
          <a:extLst>
            <a:ext uri="{FF2B5EF4-FFF2-40B4-BE49-F238E27FC236}">
              <a16:creationId xmlns:a16="http://schemas.microsoft.com/office/drawing/2014/main" id="{7FBCF76D-49DE-ED40-ACD8-99E2789D9B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5" name="Imagen 564">
          <a:extLst>
            <a:ext uri="{FF2B5EF4-FFF2-40B4-BE49-F238E27FC236}">
              <a16:creationId xmlns:a16="http://schemas.microsoft.com/office/drawing/2014/main" id="{73401B22-CE21-F641-918B-14FA15505C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6" name="Imagen 565">
          <a:extLst>
            <a:ext uri="{FF2B5EF4-FFF2-40B4-BE49-F238E27FC236}">
              <a16:creationId xmlns:a16="http://schemas.microsoft.com/office/drawing/2014/main" id="{FC566936-F77B-9943-92C5-D04E0F6827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7" name="Imagen 2">
          <a:extLst>
            <a:ext uri="{FF2B5EF4-FFF2-40B4-BE49-F238E27FC236}">
              <a16:creationId xmlns:a16="http://schemas.microsoft.com/office/drawing/2014/main" id="{64436DA2-BABD-3C4F-9B51-588855DAA1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8" name="Imagen 567">
          <a:extLst>
            <a:ext uri="{FF2B5EF4-FFF2-40B4-BE49-F238E27FC236}">
              <a16:creationId xmlns:a16="http://schemas.microsoft.com/office/drawing/2014/main" id="{6B16FE05-C418-4246-81A5-E50A8EFBD8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69" name="Imagen 568">
          <a:extLst>
            <a:ext uri="{FF2B5EF4-FFF2-40B4-BE49-F238E27FC236}">
              <a16:creationId xmlns:a16="http://schemas.microsoft.com/office/drawing/2014/main" id="{12770CD8-1773-3042-9374-03FA17059B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0" name="Imagen 2">
          <a:extLst>
            <a:ext uri="{FF2B5EF4-FFF2-40B4-BE49-F238E27FC236}">
              <a16:creationId xmlns:a16="http://schemas.microsoft.com/office/drawing/2014/main" id="{4C63F4BC-C43D-954C-BAD8-80E07B49BE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1" name="Imagen 570">
          <a:extLst>
            <a:ext uri="{FF2B5EF4-FFF2-40B4-BE49-F238E27FC236}">
              <a16:creationId xmlns:a16="http://schemas.microsoft.com/office/drawing/2014/main" id="{583DED15-3933-4A4F-81B0-24FC7FBF19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2" name="Imagen 2">
          <a:extLst>
            <a:ext uri="{FF2B5EF4-FFF2-40B4-BE49-F238E27FC236}">
              <a16:creationId xmlns:a16="http://schemas.microsoft.com/office/drawing/2014/main" id="{53BFAE14-C2D8-7C4A-8546-4EB86148CB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3" name="Imagen 572">
          <a:extLst>
            <a:ext uri="{FF2B5EF4-FFF2-40B4-BE49-F238E27FC236}">
              <a16:creationId xmlns:a16="http://schemas.microsoft.com/office/drawing/2014/main" id="{5F481060-3767-CB45-A32B-F24268F131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4" name="Imagen 573">
          <a:extLst>
            <a:ext uri="{FF2B5EF4-FFF2-40B4-BE49-F238E27FC236}">
              <a16:creationId xmlns:a16="http://schemas.microsoft.com/office/drawing/2014/main" id="{E6BB96C0-E126-6944-A72E-D4D193178B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5" name="Imagen 2">
          <a:extLst>
            <a:ext uri="{FF2B5EF4-FFF2-40B4-BE49-F238E27FC236}">
              <a16:creationId xmlns:a16="http://schemas.microsoft.com/office/drawing/2014/main" id="{96A27F25-7C65-824F-A5DE-1A54F44CEA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6" name="Imagen 575">
          <a:extLst>
            <a:ext uri="{FF2B5EF4-FFF2-40B4-BE49-F238E27FC236}">
              <a16:creationId xmlns:a16="http://schemas.microsoft.com/office/drawing/2014/main" id="{FB13A82D-1483-1B44-B23B-E499128236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7" name="Imagen 576">
          <a:extLst>
            <a:ext uri="{FF2B5EF4-FFF2-40B4-BE49-F238E27FC236}">
              <a16:creationId xmlns:a16="http://schemas.microsoft.com/office/drawing/2014/main" id="{CB2B4E2F-F7CB-AA40-8F57-B736031935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8" name="Imagen 2">
          <a:extLst>
            <a:ext uri="{FF2B5EF4-FFF2-40B4-BE49-F238E27FC236}">
              <a16:creationId xmlns:a16="http://schemas.microsoft.com/office/drawing/2014/main" id="{184AB752-C241-7740-9974-8D54AD2D8F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79" name="Imagen 578">
          <a:extLst>
            <a:ext uri="{FF2B5EF4-FFF2-40B4-BE49-F238E27FC236}">
              <a16:creationId xmlns:a16="http://schemas.microsoft.com/office/drawing/2014/main" id="{37A91101-A067-8A45-9D4C-4C56843DAE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0" name="Imagen 579">
          <a:extLst>
            <a:ext uri="{FF2B5EF4-FFF2-40B4-BE49-F238E27FC236}">
              <a16:creationId xmlns:a16="http://schemas.microsoft.com/office/drawing/2014/main" id="{2BD8FD8C-6DAD-E84B-BD17-4BE8C07688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1" name="Imagen 580">
          <a:extLst>
            <a:ext uri="{FF2B5EF4-FFF2-40B4-BE49-F238E27FC236}">
              <a16:creationId xmlns:a16="http://schemas.microsoft.com/office/drawing/2014/main" id="{264950A7-4D9F-684D-8F8D-ABD2E467E3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2" name="Imagen 2">
          <a:extLst>
            <a:ext uri="{FF2B5EF4-FFF2-40B4-BE49-F238E27FC236}">
              <a16:creationId xmlns:a16="http://schemas.microsoft.com/office/drawing/2014/main" id="{C08EA7B9-E9B4-8744-AFF2-B96CC8D2A9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3" name="Imagen 582">
          <a:extLst>
            <a:ext uri="{FF2B5EF4-FFF2-40B4-BE49-F238E27FC236}">
              <a16:creationId xmlns:a16="http://schemas.microsoft.com/office/drawing/2014/main" id="{D546E9FF-7C37-D644-AFFC-19F7412D20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4" name="Imagen 583">
          <a:extLst>
            <a:ext uri="{FF2B5EF4-FFF2-40B4-BE49-F238E27FC236}">
              <a16:creationId xmlns:a16="http://schemas.microsoft.com/office/drawing/2014/main" id="{58B76362-573C-CC47-9B1A-18A2259083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585" name="Imagen 2">
          <a:extLst>
            <a:ext uri="{FF2B5EF4-FFF2-40B4-BE49-F238E27FC236}">
              <a16:creationId xmlns:a16="http://schemas.microsoft.com/office/drawing/2014/main" id="{FD03780F-C090-2A48-AD2C-F321421D34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586" name="Imagen 585">
          <a:extLst>
            <a:ext uri="{FF2B5EF4-FFF2-40B4-BE49-F238E27FC236}">
              <a16:creationId xmlns:a16="http://schemas.microsoft.com/office/drawing/2014/main" id="{879F58F8-050E-6141-B8D2-EFCB3589FA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7" name="Imagen 2">
          <a:extLst>
            <a:ext uri="{FF2B5EF4-FFF2-40B4-BE49-F238E27FC236}">
              <a16:creationId xmlns:a16="http://schemas.microsoft.com/office/drawing/2014/main" id="{273A629F-10AC-5043-96A4-8082A26353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8" name="Imagen 2">
          <a:extLst>
            <a:ext uri="{FF2B5EF4-FFF2-40B4-BE49-F238E27FC236}">
              <a16:creationId xmlns:a16="http://schemas.microsoft.com/office/drawing/2014/main" id="{107DE7AA-F402-0944-BE76-B18D3EBA05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89" name="Imagen 588">
          <a:extLst>
            <a:ext uri="{FF2B5EF4-FFF2-40B4-BE49-F238E27FC236}">
              <a16:creationId xmlns:a16="http://schemas.microsoft.com/office/drawing/2014/main" id="{2A433836-22EC-4144-96D4-D055125B28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0" name="Imagen 589">
          <a:extLst>
            <a:ext uri="{FF2B5EF4-FFF2-40B4-BE49-F238E27FC236}">
              <a16:creationId xmlns:a16="http://schemas.microsoft.com/office/drawing/2014/main" id="{CB970921-7707-E04E-A514-BAE4D8B941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1" name="Imagen 2">
          <a:extLst>
            <a:ext uri="{FF2B5EF4-FFF2-40B4-BE49-F238E27FC236}">
              <a16:creationId xmlns:a16="http://schemas.microsoft.com/office/drawing/2014/main" id="{D2D77D75-F8BE-AB4C-8C6F-4277DC96D7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2" name="Imagen 591">
          <a:extLst>
            <a:ext uri="{FF2B5EF4-FFF2-40B4-BE49-F238E27FC236}">
              <a16:creationId xmlns:a16="http://schemas.microsoft.com/office/drawing/2014/main" id="{716FE79F-C5DB-E045-8C48-D95C4B7A8A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3" name="Imagen 592">
          <a:extLst>
            <a:ext uri="{FF2B5EF4-FFF2-40B4-BE49-F238E27FC236}">
              <a16:creationId xmlns:a16="http://schemas.microsoft.com/office/drawing/2014/main" id="{54A631F2-04AB-3642-A399-60D6CD4690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4" name="Imagen 2">
          <a:extLst>
            <a:ext uri="{FF2B5EF4-FFF2-40B4-BE49-F238E27FC236}">
              <a16:creationId xmlns:a16="http://schemas.microsoft.com/office/drawing/2014/main" id="{891D027E-01A8-2C43-A5CE-512EAA6DE4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5" name="Imagen 594">
          <a:extLst>
            <a:ext uri="{FF2B5EF4-FFF2-40B4-BE49-F238E27FC236}">
              <a16:creationId xmlns:a16="http://schemas.microsoft.com/office/drawing/2014/main" id="{70E18217-A824-1440-A0A0-0B38A70BF8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6" name="Imagen 595">
          <a:extLst>
            <a:ext uri="{FF2B5EF4-FFF2-40B4-BE49-F238E27FC236}">
              <a16:creationId xmlns:a16="http://schemas.microsoft.com/office/drawing/2014/main" id="{323781FA-C7D4-DD42-ABA7-08A67553CF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7" name="Imagen 596">
          <a:extLst>
            <a:ext uri="{FF2B5EF4-FFF2-40B4-BE49-F238E27FC236}">
              <a16:creationId xmlns:a16="http://schemas.microsoft.com/office/drawing/2014/main" id="{334EC757-E957-5D44-84FB-B24136D808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8" name="Imagen 2">
          <a:extLst>
            <a:ext uri="{FF2B5EF4-FFF2-40B4-BE49-F238E27FC236}">
              <a16:creationId xmlns:a16="http://schemas.microsoft.com/office/drawing/2014/main" id="{9068FE3D-EAD6-5249-9346-492C171E01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599" name="Imagen 598">
          <a:extLst>
            <a:ext uri="{FF2B5EF4-FFF2-40B4-BE49-F238E27FC236}">
              <a16:creationId xmlns:a16="http://schemas.microsoft.com/office/drawing/2014/main" id="{D75A0CFF-5CE1-1244-87CD-62E873880C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0" name="Imagen 599">
          <a:extLst>
            <a:ext uri="{FF2B5EF4-FFF2-40B4-BE49-F238E27FC236}">
              <a16:creationId xmlns:a16="http://schemas.microsoft.com/office/drawing/2014/main" id="{36F1E3F5-E3AD-874C-BD17-D6D7C33D38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1" name="Imagen 2">
          <a:extLst>
            <a:ext uri="{FF2B5EF4-FFF2-40B4-BE49-F238E27FC236}">
              <a16:creationId xmlns:a16="http://schemas.microsoft.com/office/drawing/2014/main" id="{2D64EA54-0DA6-6148-AD2D-80FF6E4905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2" name="Imagen 601">
          <a:extLst>
            <a:ext uri="{FF2B5EF4-FFF2-40B4-BE49-F238E27FC236}">
              <a16:creationId xmlns:a16="http://schemas.microsoft.com/office/drawing/2014/main" id="{766544CC-21F8-EA47-99A8-59BDDB12C1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3" name="Imagen 2">
          <a:extLst>
            <a:ext uri="{FF2B5EF4-FFF2-40B4-BE49-F238E27FC236}">
              <a16:creationId xmlns:a16="http://schemas.microsoft.com/office/drawing/2014/main" id="{B5DCFF11-D246-F046-9CF6-9E16C931ED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4" name="Imagen 603">
          <a:extLst>
            <a:ext uri="{FF2B5EF4-FFF2-40B4-BE49-F238E27FC236}">
              <a16:creationId xmlns:a16="http://schemas.microsoft.com/office/drawing/2014/main" id="{B0C284EA-8A57-BA4D-A49E-B18F605370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5" name="Imagen 604">
          <a:extLst>
            <a:ext uri="{FF2B5EF4-FFF2-40B4-BE49-F238E27FC236}">
              <a16:creationId xmlns:a16="http://schemas.microsoft.com/office/drawing/2014/main" id="{1B351F94-AFF8-9F44-AE45-F9929E64CE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6" name="Imagen 2">
          <a:extLst>
            <a:ext uri="{FF2B5EF4-FFF2-40B4-BE49-F238E27FC236}">
              <a16:creationId xmlns:a16="http://schemas.microsoft.com/office/drawing/2014/main" id="{E3661523-6D3D-2A40-B63E-DC474BAC59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7" name="Imagen 606">
          <a:extLst>
            <a:ext uri="{FF2B5EF4-FFF2-40B4-BE49-F238E27FC236}">
              <a16:creationId xmlns:a16="http://schemas.microsoft.com/office/drawing/2014/main" id="{382D6995-BFA4-2240-B8AD-135E2E3F3A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8" name="Imagen 607">
          <a:extLst>
            <a:ext uri="{FF2B5EF4-FFF2-40B4-BE49-F238E27FC236}">
              <a16:creationId xmlns:a16="http://schemas.microsoft.com/office/drawing/2014/main" id="{0C0B843A-6A29-394E-AFAF-05ECE18657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09" name="Imagen 2">
          <a:extLst>
            <a:ext uri="{FF2B5EF4-FFF2-40B4-BE49-F238E27FC236}">
              <a16:creationId xmlns:a16="http://schemas.microsoft.com/office/drawing/2014/main" id="{7769A7F3-DECC-6C44-BF41-87C202CE1A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0" name="Imagen 609">
          <a:extLst>
            <a:ext uri="{FF2B5EF4-FFF2-40B4-BE49-F238E27FC236}">
              <a16:creationId xmlns:a16="http://schemas.microsoft.com/office/drawing/2014/main" id="{0DEE93B8-47EC-4C41-9C12-3E2D16A496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1" name="Imagen 610">
          <a:extLst>
            <a:ext uri="{FF2B5EF4-FFF2-40B4-BE49-F238E27FC236}">
              <a16:creationId xmlns:a16="http://schemas.microsoft.com/office/drawing/2014/main" id="{0B18D2E1-A0B4-7A4E-872E-1A837BA51B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2" name="Imagen 611">
          <a:extLst>
            <a:ext uri="{FF2B5EF4-FFF2-40B4-BE49-F238E27FC236}">
              <a16:creationId xmlns:a16="http://schemas.microsoft.com/office/drawing/2014/main" id="{1F05ACF3-FF4D-724D-A9F2-B8E343114A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3" name="Imagen 2">
          <a:extLst>
            <a:ext uri="{FF2B5EF4-FFF2-40B4-BE49-F238E27FC236}">
              <a16:creationId xmlns:a16="http://schemas.microsoft.com/office/drawing/2014/main" id="{26DC04EE-B778-A745-BC70-BB650AE929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4" name="Imagen 613">
          <a:extLst>
            <a:ext uri="{FF2B5EF4-FFF2-40B4-BE49-F238E27FC236}">
              <a16:creationId xmlns:a16="http://schemas.microsoft.com/office/drawing/2014/main" id="{568D1F57-EDB5-9345-89EC-3785E52A9B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5" name="Imagen 614">
          <a:extLst>
            <a:ext uri="{FF2B5EF4-FFF2-40B4-BE49-F238E27FC236}">
              <a16:creationId xmlns:a16="http://schemas.microsoft.com/office/drawing/2014/main" id="{4C928869-517C-424D-A5DA-EA4655194C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616" name="Imagen 2">
          <a:extLst>
            <a:ext uri="{FF2B5EF4-FFF2-40B4-BE49-F238E27FC236}">
              <a16:creationId xmlns:a16="http://schemas.microsoft.com/office/drawing/2014/main" id="{01E84C99-DC50-6849-AAAA-9B52160E09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7" name="Imagen 2">
          <a:extLst>
            <a:ext uri="{FF2B5EF4-FFF2-40B4-BE49-F238E27FC236}">
              <a16:creationId xmlns:a16="http://schemas.microsoft.com/office/drawing/2014/main" id="{3550B0A1-C67E-D145-B192-28F6A4E55D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8" name="Imagen 2">
          <a:extLst>
            <a:ext uri="{FF2B5EF4-FFF2-40B4-BE49-F238E27FC236}">
              <a16:creationId xmlns:a16="http://schemas.microsoft.com/office/drawing/2014/main" id="{A64852CE-DD6B-1642-9686-184E102EEE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19" name="Imagen 618">
          <a:extLst>
            <a:ext uri="{FF2B5EF4-FFF2-40B4-BE49-F238E27FC236}">
              <a16:creationId xmlns:a16="http://schemas.microsoft.com/office/drawing/2014/main" id="{61BAEDE8-7E55-7646-859A-72F0E0CB68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0" name="Imagen 619">
          <a:extLst>
            <a:ext uri="{FF2B5EF4-FFF2-40B4-BE49-F238E27FC236}">
              <a16:creationId xmlns:a16="http://schemas.microsoft.com/office/drawing/2014/main" id="{DD6F3FC0-4FE7-5D4D-9053-B10AA9D2FD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1" name="Imagen 2">
          <a:extLst>
            <a:ext uri="{FF2B5EF4-FFF2-40B4-BE49-F238E27FC236}">
              <a16:creationId xmlns:a16="http://schemas.microsoft.com/office/drawing/2014/main" id="{31A60162-61B4-E140-A9A0-16429C4B39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2" name="Imagen 621">
          <a:extLst>
            <a:ext uri="{FF2B5EF4-FFF2-40B4-BE49-F238E27FC236}">
              <a16:creationId xmlns:a16="http://schemas.microsoft.com/office/drawing/2014/main" id="{2584D848-E63C-5149-B3D3-AEB40FEBB2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3" name="Imagen 622">
          <a:extLst>
            <a:ext uri="{FF2B5EF4-FFF2-40B4-BE49-F238E27FC236}">
              <a16:creationId xmlns:a16="http://schemas.microsoft.com/office/drawing/2014/main" id="{B8ED536B-38F1-1441-9EE6-E42E6C92DC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4" name="Imagen 2">
          <a:extLst>
            <a:ext uri="{FF2B5EF4-FFF2-40B4-BE49-F238E27FC236}">
              <a16:creationId xmlns:a16="http://schemas.microsoft.com/office/drawing/2014/main" id="{7CDE41A2-F3FA-DD42-B262-D653717E6D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5" name="Imagen 624">
          <a:extLst>
            <a:ext uri="{FF2B5EF4-FFF2-40B4-BE49-F238E27FC236}">
              <a16:creationId xmlns:a16="http://schemas.microsoft.com/office/drawing/2014/main" id="{8B286D95-5444-4B49-AAF3-CBEB75825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6" name="Imagen 625">
          <a:extLst>
            <a:ext uri="{FF2B5EF4-FFF2-40B4-BE49-F238E27FC236}">
              <a16:creationId xmlns:a16="http://schemas.microsoft.com/office/drawing/2014/main" id="{2D0FF0C1-7ECE-5D43-9F10-1BAD32AD13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7" name="Imagen 626">
          <a:extLst>
            <a:ext uri="{FF2B5EF4-FFF2-40B4-BE49-F238E27FC236}">
              <a16:creationId xmlns:a16="http://schemas.microsoft.com/office/drawing/2014/main" id="{CF3C0AAE-0175-4D4C-B11F-7375CA851D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8" name="Imagen 2">
          <a:extLst>
            <a:ext uri="{FF2B5EF4-FFF2-40B4-BE49-F238E27FC236}">
              <a16:creationId xmlns:a16="http://schemas.microsoft.com/office/drawing/2014/main" id="{17F24388-6849-334F-8664-144BEB33E9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29" name="Imagen 628">
          <a:extLst>
            <a:ext uri="{FF2B5EF4-FFF2-40B4-BE49-F238E27FC236}">
              <a16:creationId xmlns:a16="http://schemas.microsoft.com/office/drawing/2014/main" id="{24BC5435-C726-1A43-A50B-C255A55A66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0" name="Imagen 629">
          <a:extLst>
            <a:ext uri="{FF2B5EF4-FFF2-40B4-BE49-F238E27FC236}">
              <a16:creationId xmlns:a16="http://schemas.microsoft.com/office/drawing/2014/main" id="{C68DDB03-3E0B-9E45-A697-6D134AFD49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1" name="Imagen 2">
          <a:extLst>
            <a:ext uri="{FF2B5EF4-FFF2-40B4-BE49-F238E27FC236}">
              <a16:creationId xmlns:a16="http://schemas.microsoft.com/office/drawing/2014/main" id="{4E31BB20-6235-1742-9F62-6CB0AF1C2A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2" name="Imagen 631">
          <a:extLst>
            <a:ext uri="{FF2B5EF4-FFF2-40B4-BE49-F238E27FC236}">
              <a16:creationId xmlns:a16="http://schemas.microsoft.com/office/drawing/2014/main" id="{EDA0B1F2-8493-714C-8201-8155D6AF0A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3" name="Imagen 2">
          <a:extLst>
            <a:ext uri="{FF2B5EF4-FFF2-40B4-BE49-F238E27FC236}">
              <a16:creationId xmlns:a16="http://schemas.microsoft.com/office/drawing/2014/main" id="{B3D76D98-5F62-8F41-932A-56ED29B747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4" name="Imagen 633">
          <a:extLst>
            <a:ext uri="{FF2B5EF4-FFF2-40B4-BE49-F238E27FC236}">
              <a16:creationId xmlns:a16="http://schemas.microsoft.com/office/drawing/2014/main" id="{87B83018-377F-ED41-9D5F-F23B531362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id="{1EBAD9C6-BFE5-924F-83E6-E6495C03CA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6" name="Imagen 2">
          <a:extLst>
            <a:ext uri="{FF2B5EF4-FFF2-40B4-BE49-F238E27FC236}">
              <a16:creationId xmlns:a16="http://schemas.microsoft.com/office/drawing/2014/main" id="{A4AA65E7-9329-4743-BF59-33800ADE22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7" name="Imagen 636">
          <a:extLst>
            <a:ext uri="{FF2B5EF4-FFF2-40B4-BE49-F238E27FC236}">
              <a16:creationId xmlns:a16="http://schemas.microsoft.com/office/drawing/2014/main" id="{C6BBDD9D-9B26-7741-9F1C-2BA88FFBC1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8" name="Imagen 637">
          <a:extLst>
            <a:ext uri="{FF2B5EF4-FFF2-40B4-BE49-F238E27FC236}">
              <a16:creationId xmlns:a16="http://schemas.microsoft.com/office/drawing/2014/main" id="{DEAE96B4-940A-FE4C-9235-7B0F52F590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39" name="Imagen 2">
          <a:extLst>
            <a:ext uri="{FF2B5EF4-FFF2-40B4-BE49-F238E27FC236}">
              <a16:creationId xmlns:a16="http://schemas.microsoft.com/office/drawing/2014/main" id="{5304CADB-979F-D849-85F8-864D16AB5A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0" name="Imagen 639">
          <a:extLst>
            <a:ext uri="{FF2B5EF4-FFF2-40B4-BE49-F238E27FC236}">
              <a16:creationId xmlns:a16="http://schemas.microsoft.com/office/drawing/2014/main" id="{6704DF28-2273-2148-9D87-9DFCFEB05D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id="{223A0549-2E0F-B54B-B586-0E191015E3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2" name="Imagen 641">
          <a:extLst>
            <a:ext uri="{FF2B5EF4-FFF2-40B4-BE49-F238E27FC236}">
              <a16:creationId xmlns:a16="http://schemas.microsoft.com/office/drawing/2014/main" id="{CC3D955D-EBF2-E646-A9C9-E67FF7C24D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3" name="Imagen 2">
          <a:extLst>
            <a:ext uri="{FF2B5EF4-FFF2-40B4-BE49-F238E27FC236}">
              <a16:creationId xmlns:a16="http://schemas.microsoft.com/office/drawing/2014/main" id="{984B81E1-413A-264B-857F-17A3E95D9F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4" name="Imagen 643">
          <a:extLst>
            <a:ext uri="{FF2B5EF4-FFF2-40B4-BE49-F238E27FC236}">
              <a16:creationId xmlns:a16="http://schemas.microsoft.com/office/drawing/2014/main" id="{11D00BCA-971F-2849-A415-57C7732EEE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5" name="Imagen 644">
          <a:extLst>
            <a:ext uri="{FF2B5EF4-FFF2-40B4-BE49-F238E27FC236}">
              <a16:creationId xmlns:a16="http://schemas.microsoft.com/office/drawing/2014/main" id="{F6ED3D59-9EB5-704E-BACA-087C1CE37E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6" name="Imagen 2">
          <a:extLst>
            <a:ext uri="{FF2B5EF4-FFF2-40B4-BE49-F238E27FC236}">
              <a16:creationId xmlns:a16="http://schemas.microsoft.com/office/drawing/2014/main" id="{71603793-C330-7F46-B763-6490F99C31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7" name="Imagen 646">
          <a:extLst>
            <a:ext uri="{FF2B5EF4-FFF2-40B4-BE49-F238E27FC236}">
              <a16:creationId xmlns:a16="http://schemas.microsoft.com/office/drawing/2014/main" id="{4C11C876-7D5F-F44B-8564-F8E23E6DB1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8" name="Imagen 647">
          <a:extLst>
            <a:ext uri="{FF2B5EF4-FFF2-40B4-BE49-F238E27FC236}">
              <a16:creationId xmlns:a16="http://schemas.microsoft.com/office/drawing/2014/main" id="{ACE07A66-6790-1045-BF59-67DA0AF3BB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49" name="Imagen 648">
          <a:extLst>
            <a:ext uri="{FF2B5EF4-FFF2-40B4-BE49-F238E27FC236}">
              <a16:creationId xmlns:a16="http://schemas.microsoft.com/office/drawing/2014/main" id="{A116BFBD-6DEA-8C46-A041-55193EE032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0" name="Imagen 2">
          <a:extLst>
            <a:ext uri="{FF2B5EF4-FFF2-40B4-BE49-F238E27FC236}">
              <a16:creationId xmlns:a16="http://schemas.microsoft.com/office/drawing/2014/main" id="{F01C128C-00AB-8048-B15F-3DF2C85AD5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1" name="Imagen 650">
          <a:extLst>
            <a:ext uri="{FF2B5EF4-FFF2-40B4-BE49-F238E27FC236}">
              <a16:creationId xmlns:a16="http://schemas.microsoft.com/office/drawing/2014/main" id="{C90A3619-C4AA-454B-9756-C0922AF42D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2" name="Imagen 2">
          <a:extLst>
            <a:ext uri="{FF2B5EF4-FFF2-40B4-BE49-F238E27FC236}">
              <a16:creationId xmlns:a16="http://schemas.microsoft.com/office/drawing/2014/main" id="{0F243ECC-C348-514D-8F22-2CAD422C6A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3" name="Imagen 652">
          <a:extLst>
            <a:ext uri="{FF2B5EF4-FFF2-40B4-BE49-F238E27FC236}">
              <a16:creationId xmlns:a16="http://schemas.microsoft.com/office/drawing/2014/main" id="{651D495E-0E1B-ED49-91C9-0F45C83724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4" name="Imagen 653">
          <a:extLst>
            <a:ext uri="{FF2B5EF4-FFF2-40B4-BE49-F238E27FC236}">
              <a16:creationId xmlns:a16="http://schemas.microsoft.com/office/drawing/2014/main" id="{42B5A59A-886E-0F4B-8990-3710E8115C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5" name="Imagen 2">
          <a:extLst>
            <a:ext uri="{FF2B5EF4-FFF2-40B4-BE49-F238E27FC236}">
              <a16:creationId xmlns:a16="http://schemas.microsoft.com/office/drawing/2014/main" id="{EB498165-91E7-DA49-96E8-35213D4536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6" name="Imagen 655">
          <a:extLst>
            <a:ext uri="{FF2B5EF4-FFF2-40B4-BE49-F238E27FC236}">
              <a16:creationId xmlns:a16="http://schemas.microsoft.com/office/drawing/2014/main" id="{02D06142-BBF8-1B44-95FD-F4CE1DFCB7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98913E70-739B-3241-B398-220AB65995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8" name="Imagen 2">
          <a:extLst>
            <a:ext uri="{FF2B5EF4-FFF2-40B4-BE49-F238E27FC236}">
              <a16:creationId xmlns:a16="http://schemas.microsoft.com/office/drawing/2014/main" id="{AE519D73-C136-B344-BD97-5389113338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59" name="Imagen 658">
          <a:extLst>
            <a:ext uri="{FF2B5EF4-FFF2-40B4-BE49-F238E27FC236}">
              <a16:creationId xmlns:a16="http://schemas.microsoft.com/office/drawing/2014/main" id="{20A58049-01A6-1144-9B86-9979C26A33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0" name="Imagen 659">
          <a:extLst>
            <a:ext uri="{FF2B5EF4-FFF2-40B4-BE49-F238E27FC236}">
              <a16:creationId xmlns:a16="http://schemas.microsoft.com/office/drawing/2014/main" id="{EA2232C1-9911-4D4B-8695-EEC5670650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1" name="Imagen 660">
          <a:extLst>
            <a:ext uri="{FF2B5EF4-FFF2-40B4-BE49-F238E27FC236}">
              <a16:creationId xmlns:a16="http://schemas.microsoft.com/office/drawing/2014/main" id="{350FB7AA-AEAC-7746-8CF3-5167EFA50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2" name="Imagen 2">
          <a:extLst>
            <a:ext uri="{FF2B5EF4-FFF2-40B4-BE49-F238E27FC236}">
              <a16:creationId xmlns:a16="http://schemas.microsoft.com/office/drawing/2014/main" id="{9847B0C4-FFA8-DD47-AA2C-896644566B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3" name="Imagen 662">
          <a:extLst>
            <a:ext uri="{FF2B5EF4-FFF2-40B4-BE49-F238E27FC236}">
              <a16:creationId xmlns:a16="http://schemas.microsoft.com/office/drawing/2014/main" id="{B26F043E-3686-9B42-BB2A-996357F2B6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4" name="Imagen 663">
          <a:extLst>
            <a:ext uri="{FF2B5EF4-FFF2-40B4-BE49-F238E27FC236}">
              <a16:creationId xmlns:a16="http://schemas.microsoft.com/office/drawing/2014/main" id="{2B9B2212-C3C8-294E-9241-A3048813FB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5" name="Imagen 2">
          <a:extLst>
            <a:ext uri="{FF2B5EF4-FFF2-40B4-BE49-F238E27FC236}">
              <a16:creationId xmlns:a16="http://schemas.microsoft.com/office/drawing/2014/main" id="{A6F21547-2471-FA43-934F-EA4B257E24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6" name="Imagen 665">
          <a:extLst>
            <a:ext uri="{FF2B5EF4-FFF2-40B4-BE49-F238E27FC236}">
              <a16:creationId xmlns:a16="http://schemas.microsoft.com/office/drawing/2014/main" id="{84AB1C03-E41D-B146-B9E6-0E8C7D7AB7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7" name="Imagen 2">
          <a:extLst>
            <a:ext uri="{FF2B5EF4-FFF2-40B4-BE49-F238E27FC236}">
              <a16:creationId xmlns:a16="http://schemas.microsoft.com/office/drawing/2014/main" id="{1263F759-3893-0147-9E6A-E3BA6B2C1C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8" name="Imagen 667">
          <a:extLst>
            <a:ext uri="{FF2B5EF4-FFF2-40B4-BE49-F238E27FC236}">
              <a16:creationId xmlns:a16="http://schemas.microsoft.com/office/drawing/2014/main" id="{9FA8FC30-11A9-A244-B3CA-534CAE4445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69" name="Imagen 668">
          <a:extLst>
            <a:ext uri="{FF2B5EF4-FFF2-40B4-BE49-F238E27FC236}">
              <a16:creationId xmlns:a16="http://schemas.microsoft.com/office/drawing/2014/main" id="{5A33D4D4-2E16-B345-8986-1B034A5887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0" name="Imagen 2">
          <a:extLst>
            <a:ext uri="{FF2B5EF4-FFF2-40B4-BE49-F238E27FC236}">
              <a16:creationId xmlns:a16="http://schemas.microsoft.com/office/drawing/2014/main" id="{338A5B70-7A7E-A94D-8C30-B409C4A0E8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1" name="Imagen 670">
          <a:extLst>
            <a:ext uri="{FF2B5EF4-FFF2-40B4-BE49-F238E27FC236}">
              <a16:creationId xmlns:a16="http://schemas.microsoft.com/office/drawing/2014/main" id="{67114F41-1367-184F-8BF3-35541F3A97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2" name="Imagen 671">
          <a:extLst>
            <a:ext uri="{FF2B5EF4-FFF2-40B4-BE49-F238E27FC236}">
              <a16:creationId xmlns:a16="http://schemas.microsoft.com/office/drawing/2014/main" id="{386DB3EF-EE58-FE4B-B7B6-C125BAFF9F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3" name="Imagen 2">
          <a:extLst>
            <a:ext uri="{FF2B5EF4-FFF2-40B4-BE49-F238E27FC236}">
              <a16:creationId xmlns:a16="http://schemas.microsoft.com/office/drawing/2014/main" id="{983EF9AD-9538-414B-9553-1AC4B9E6B2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4" name="Imagen 673">
          <a:extLst>
            <a:ext uri="{FF2B5EF4-FFF2-40B4-BE49-F238E27FC236}">
              <a16:creationId xmlns:a16="http://schemas.microsoft.com/office/drawing/2014/main" id="{19D0A0DA-2436-9249-90F9-0252048F9B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5" name="Imagen 674">
          <a:extLst>
            <a:ext uri="{FF2B5EF4-FFF2-40B4-BE49-F238E27FC236}">
              <a16:creationId xmlns:a16="http://schemas.microsoft.com/office/drawing/2014/main" id="{E0CFCAAF-26AB-334C-B41B-21897C0555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6" name="Imagen 675">
          <a:extLst>
            <a:ext uri="{FF2B5EF4-FFF2-40B4-BE49-F238E27FC236}">
              <a16:creationId xmlns:a16="http://schemas.microsoft.com/office/drawing/2014/main" id="{D4E80737-9F42-5849-B8E3-F193E18B9D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7" name="Imagen 2">
          <a:extLst>
            <a:ext uri="{FF2B5EF4-FFF2-40B4-BE49-F238E27FC236}">
              <a16:creationId xmlns:a16="http://schemas.microsoft.com/office/drawing/2014/main" id="{3DC04C8A-674D-0D42-B4E6-ADF8E94C2D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8" name="Imagen 677">
          <a:extLst>
            <a:ext uri="{FF2B5EF4-FFF2-40B4-BE49-F238E27FC236}">
              <a16:creationId xmlns:a16="http://schemas.microsoft.com/office/drawing/2014/main" id="{FCB37EC8-474D-0343-87AF-1015AF6B02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79" name="Imagen 678">
          <a:extLst>
            <a:ext uri="{FF2B5EF4-FFF2-40B4-BE49-F238E27FC236}">
              <a16:creationId xmlns:a16="http://schemas.microsoft.com/office/drawing/2014/main" id="{A4FA8321-CE5E-104E-A153-D1FAA0EB6F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680" name="Imagen 2">
          <a:extLst>
            <a:ext uri="{FF2B5EF4-FFF2-40B4-BE49-F238E27FC236}">
              <a16:creationId xmlns:a16="http://schemas.microsoft.com/office/drawing/2014/main" id="{71E44E94-8841-944E-AF4F-296C5AC8CD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681" name="Imagen 680">
          <a:extLst>
            <a:ext uri="{FF2B5EF4-FFF2-40B4-BE49-F238E27FC236}">
              <a16:creationId xmlns:a16="http://schemas.microsoft.com/office/drawing/2014/main" id="{08B26F8E-BDB9-DB4C-B8AD-04AE9121F6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2" name="Imagen 2">
          <a:extLst>
            <a:ext uri="{FF2B5EF4-FFF2-40B4-BE49-F238E27FC236}">
              <a16:creationId xmlns:a16="http://schemas.microsoft.com/office/drawing/2014/main" id="{3DC51030-7083-6F47-973B-6EA978FF1B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3" name="Imagen 2">
          <a:extLst>
            <a:ext uri="{FF2B5EF4-FFF2-40B4-BE49-F238E27FC236}">
              <a16:creationId xmlns:a16="http://schemas.microsoft.com/office/drawing/2014/main" id="{CBAECBCF-FDB1-0C4C-92C2-25D8A9C176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4" name="Imagen 683">
          <a:extLst>
            <a:ext uri="{FF2B5EF4-FFF2-40B4-BE49-F238E27FC236}">
              <a16:creationId xmlns:a16="http://schemas.microsoft.com/office/drawing/2014/main" id="{0C276A51-3268-C749-96B7-B98637487F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5" name="Imagen 684">
          <a:extLst>
            <a:ext uri="{FF2B5EF4-FFF2-40B4-BE49-F238E27FC236}">
              <a16:creationId xmlns:a16="http://schemas.microsoft.com/office/drawing/2014/main" id="{D24450F2-A773-D047-87EB-13FBAAE89D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6" name="Imagen 2">
          <a:extLst>
            <a:ext uri="{FF2B5EF4-FFF2-40B4-BE49-F238E27FC236}">
              <a16:creationId xmlns:a16="http://schemas.microsoft.com/office/drawing/2014/main" id="{B4B2DB87-B735-1C48-ABA4-4FA7BBF9F6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7" name="Imagen 686">
          <a:extLst>
            <a:ext uri="{FF2B5EF4-FFF2-40B4-BE49-F238E27FC236}">
              <a16:creationId xmlns:a16="http://schemas.microsoft.com/office/drawing/2014/main" id="{F4035DE6-FE63-B446-B3FE-14B46A58C5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8" name="Imagen 687">
          <a:extLst>
            <a:ext uri="{FF2B5EF4-FFF2-40B4-BE49-F238E27FC236}">
              <a16:creationId xmlns:a16="http://schemas.microsoft.com/office/drawing/2014/main" id="{9D3A7A40-C1AA-0B44-8C28-A169B07CF4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89" name="Imagen 2">
          <a:extLst>
            <a:ext uri="{FF2B5EF4-FFF2-40B4-BE49-F238E27FC236}">
              <a16:creationId xmlns:a16="http://schemas.microsoft.com/office/drawing/2014/main" id="{218ACC3F-4F56-FA43-BED8-63C267663E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0" name="Imagen 689">
          <a:extLst>
            <a:ext uri="{FF2B5EF4-FFF2-40B4-BE49-F238E27FC236}">
              <a16:creationId xmlns:a16="http://schemas.microsoft.com/office/drawing/2014/main" id="{1919FFF4-EDB3-754E-875D-4D3CA6FB74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1" name="Imagen 690">
          <a:extLst>
            <a:ext uri="{FF2B5EF4-FFF2-40B4-BE49-F238E27FC236}">
              <a16:creationId xmlns:a16="http://schemas.microsoft.com/office/drawing/2014/main" id="{E2813B56-A438-8E4F-84D5-3434EAB357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2" name="Imagen 691">
          <a:extLst>
            <a:ext uri="{FF2B5EF4-FFF2-40B4-BE49-F238E27FC236}">
              <a16:creationId xmlns:a16="http://schemas.microsoft.com/office/drawing/2014/main" id="{ABAFDA46-F3D8-1B4A-84B7-EDFD81BEF5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3" name="Imagen 2">
          <a:extLst>
            <a:ext uri="{FF2B5EF4-FFF2-40B4-BE49-F238E27FC236}">
              <a16:creationId xmlns:a16="http://schemas.microsoft.com/office/drawing/2014/main" id="{04D7804D-FD4A-7E47-A102-2A3637F803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4" name="Imagen 693">
          <a:extLst>
            <a:ext uri="{FF2B5EF4-FFF2-40B4-BE49-F238E27FC236}">
              <a16:creationId xmlns:a16="http://schemas.microsoft.com/office/drawing/2014/main" id="{7B3C8E30-7F5B-694A-89A3-562D85EF61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5" name="Imagen 694">
          <a:extLst>
            <a:ext uri="{FF2B5EF4-FFF2-40B4-BE49-F238E27FC236}">
              <a16:creationId xmlns:a16="http://schemas.microsoft.com/office/drawing/2014/main" id="{D253F00E-EF00-DF40-90E0-A3A1FA438B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6" name="Imagen 2">
          <a:extLst>
            <a:ext uri="{FF2B5EF4-FFF2-40B4-BE49-F238E27FC236}">
              <a16:creationId xmlns:a16="http://schemas.microsoft.com/office/drawing/2014/main" id="{42430B9A-C4AF-844B-822B-6F8594AE41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7" name="Imagen 696">
          <a:extLst>
            <a:ext uri="{FF2B5EF4-FFF2-40B4-BE49-F238E27FC236}">
              <a16:creationId xmlns:a16="http://schemas.microsoft.com/office/drawing/2014/main" id="{84ABFE13-4B72-694D-B269-7D02C5E4B6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8" name="Imagen 2">
          <a:extLst>
            <a:ext uri="{FF2B5EF4-FFF2-40B4-BE49-F238E27FC236}">
              <a16:creationId xmlns:a16="http://schemas.microsoft.com/office/drawing/2014/main" id="{5406D5DF-F92F-FB49-9B24-BC85C6CE58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id="{30E67EAC-0E5C-F24F-A9EF-F2D21E25AB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0" name="Imagen 699">
          <a:extLst>
            <a:ext uri="{FF2B5EF4-FFF2-40B4-BE49-F238E27FC236}">
              <a16:creationId xmlns:a16="http://schemas.microsoft.com/office/drawing/2014/main" id="{CEB32EF2-68C3-1B4C-9680-4F1048E59A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1" name="Imagen 2">
          <a:extLst>
            <a:ext uri="{FF2B5EF4-FFF2-40B4-BE49-F238E27FC236}">
              <a16:creationId xmlns:a16="http://schemas.microsoft.com/office/drawing/2014/main" id="{179289A2-14B3-6148-9CF1-8FC02E83A7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2" name="Imagen 701">
          <a:extLst>
            <a:ext uri="{FF2B5EF4-FFF2-40B4-BE49-F238E27FC236}">
              <a16:creationId xmlns:a16="http://schemas.microsoft.com/office/drawing/2014/main" id="{33CCA773-FC7E-5B48-8168-BEE70916EE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3" name="Imagen 702">
          <a:extLst>
            <a:ext uri="{FF2B5EF4-FFF2-40B4-BE49-F238E27FC236}">
              <a16:creationId xmlns:a16="http://schemas.microsoft.com/office/drawing/2014/main" id="{17AA07C9-D23F-984B-AB66-9FBF8B059C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4" name="Imagen 2">
          <a:extLst>
            <a:ext uri="{FF2B5EF4-FFF2-40B4-BE49-F238E27FC236}">
              <a16:creationId xmlns:a16="http://schemas.microsoft.com/office/drawing/2014/main" id="{09424B97-22BD-3F48-897B-87DD6B85F7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5" name="Imagen 704">
          <a:extLst>
            <a:ext uri="{FF2B5EF4-FFF2-40B4-BE49-F238E27FC236}">
              <a16:creationId xmlns:a16="http://schemas.microsoft.com/office/drawing/2014/main" id="{6084D9E7-4C3D-814F-AFFA-E938ED4826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6" name="Imagen 705">
          <a:extLst>
            <a:ext uri="{FF2B5EF4-FFF2-40B4-BE49-F238E27FC236}">
              <a16:creationId xmlns:a16="http://schemas.microsoft.com/office/drawing/2014/main" id="{147B0535-8264-7B48-8BD6-54F3859CFF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7" name="Imagen 706">
          <a:extLst>
            <a:ext uri="{FF2B5EF4-FFF2-40B4-BE49-F238E27FC236}">
              <a16:creationId xmlns:a16="http://schemas.microsoft.com/office/drawing/2014/main" id="{D7C48B7A-6F4D-7D4A-A5E1-71C064505A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8" name="Imagen 2">
          <a:extLst>
            <a:ext uri="{FF2B5EF4-FFF2-40B4-BE49-F238E27FC236}">
              <a16:creationId xmlns:a16="http://schemas.microsoft.com/office/drawing/2014/main" id="{2A2348D6-A0C2-4241-B2AD-BD9F1DCB3E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id="{5DAF22FB-D67F-2641-BCE6-42E3754187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0" name="Imagen 709">
          <a:extLst>
            <a:ext uri="{FF2B5EF4-FFF2-40B4-BE49-F238E27FC236}">
              <a16:creationId xmlns:a16="http://schemas.microsoft.com/office/drawing/2014/main" id="{E04089D0-CEED-B140-AFF3-DD32F50CCA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1" name="Imagen 2">
          <a:extLst>
            <a:ext uri="{FF2B5EF4-FFF2-40B4-BE49-F238E27FC236}">
              <a16:creationId xmlns:a16="http://schemas.microsoft.com/office/drawing/2014/main" id="{C408A2E1-BD8E-804F-AB8B-7EC320796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2" name="Imagen 711">
          <a:extLst>
            <a:ext uri="{FF2B5EF4-FFF2-40B4-BE49-F238E27FC236}">
              <a16:creationId xmlns:a16="http://schemas.microsoft.com/office/drawing/2014/main" id="{13C8025A-71C0-E546-8805-BE7C3CBE2C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3" name="Imagen 2">
          <a:extLst>
            <a:ext uri="{FF2B5EF4-FFF2-40B4-BE49-F238E27FC236}">
              <a16:creationId xmlns:a16="http://schemas.microsoft.com/office/drawing/2014/main" id="{D4E994FC-EE01-C84B-93C0-F512D12B73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4" name="Imagen 713">
          <a:extLst>
            <a:ext uri="{FF2B5EF4-FFF2-40B4-BE49-F238E27FC236}">
              <a16:creationId xmlns:a16="http://schemas.microsoft.com/office/drawing/2014/main" id="{6E2CF214-6FCC-8745-8295-561092F167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5" name="Imagen 714">
          <a:extLst>
            <a:ext uri="{FF2B5EF4-FFF2-40B4-BE49-F238E27FC236}">
              <a16:creationId xmlns:a16="http://schemas.microsoft.com/office/drawing/2014/main" id="{A658E3D4-822B-1745-A476-1679696D72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6" name="Imagen 2">
          <a:extLst>
            <a:ext uri="{FF2B5EF4-FFF2-40B4-BE49-F238E27FC236}">
              <a16:creationId xmlns:a16="http://schemas.microsoft.com/office/drawing/2014/main" id="{0E1CA910-B1A8-A14E-91D8-D29509587C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DC8AB032-0B8B-104A-BEC4-78F4A822E4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FF54383-C83C-B844-8A07-8FE7207401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19" name="Imagen 2">
          <a:extLst>
            <a:ext uri="{FF2B5EF4-FFF2-40B4-BE49-F238E27FC236}">
              <a16:creationId xmlns:a16="http://schemas.microsoft.com/office/drawing/2014/main" id="{5E7528E4-7DD7-914D-BE70-8DCB5DF3D6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0" name="Imagen 719">
          <a:extLst>
            <a:ext uri="{FF2B5EF4-FFF2-40B4-BE49-F238E27FC236}">
              <a16:creationId xmlns:a16="http://schemas.microsoft.com/office/drawing/2014/main" id="{4F77E83E-9F8A-B848-94CF-E62FA955AC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E4D5C01D-7A76-B247-B13B-174D2AFE72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E65ABB69-7492-8D48-88BA-DDEED60F0D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3" name="Imagen 2">
          <a:extLst>
            <a:ext uri="{FF2B5EF4-FFF2-40B4-BE49-F238E27FC236}">
              <a16:creationId xmlns:a16="http://schemas.microsoft.com/office/drawing/2014/main" id="{8B799591-CD3B-FA4D-9DD3-D1EE13D2C6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4" name="Imagen 723">
          <a:extLst>
            <a:ext uri="{FF2B5EF4-FFF2-40B4-BE49-F238E27FC236}">
              <a16:creationId xmlns:a16="http://schemas.microsoft.com/office/drawing/2014/main" id="{B9B580D3-41DF-454C-9831-F746F9932D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5" name="Imagen 724">
          <a:extLst>
            <a:ext uri="{FF2B5EF4-FFF2-40B4-BE49-F238E27FC236}">
              <a16:creationId xmlns:a16="http://schemas.microsoft.com/office/drawing/2014/main" id="{ECD9AF87-A0AA-2345-929D-5A3DEE39F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6" name="Imagen 2">
          <a:extLst>
            <a:ext uri="{FF2B5EF4-FFF2-40B4-BE49-F238E27FC236}">
              <a16:creationId xmlns:a16="http://schemas.microsoft.com/office/drawing/2014/main" id="{7CCFDAE5-56EF-D345-AA0E-36951A752B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7" name="Imagen 726">
          <a:extLst>
            <a:ext uri="{FF2B5EF4-FFF2-40B4-BE49-F238E27FC236}">
              <a16:creationId xmlns:a16="http://schemas.microsoft.com/office/drawing/2014/main" id="{55E33C95-DE9F-1F49-A55F-E1B5AC2A66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8" name="Imagen 2">
          <a:extLst>
            <a:ext uri="{FF2B5EF4-FFF2-40B4-BE49-F238E27FC236}">
              <a16:creationId xmlns:a16="http://schemas.microsoft.com/office/drawing/2014/main" id="{100B52A2-3F23-4544-B152-C4CA444634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29" name="Imagen 728">
          <a:extLst>
            <a:ext uri="{FF2B5EF4-FFF2-40B4-BE49-F238E27FC236}">
              <a16:creationId xmlns:a16="http://schemas.microsoft.com/office/drawing/2014/main" id="{0F787245-91FD-404B-98FC-91275D3E39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0" name="Imagen 729">
          <a:extLst>
            <a:ext uri="{FF2B5EF4-FFF2-40B4-BE49-F238E27FC236}">
              <a16:creationId xmlns:a16="http://schemas.microsoft.com/office/drawing/2014/main" id="{C76596C4-5113-914D-BD22-EEE301DCBC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1" name="Imagen 2">
          <a:extLst>
            <a:ext uri="{FF2B5EF4-FFF2-40B4-BE49-F238E27FC236}">
              <a16:creationId xmlns:a16="http://schemas.microsoft.com/office/drawing/2014/main" id="{F7C5C70D-5936-294E-A5D5-72160C7BDD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2" name="Imagen 731">
          <a:extLst>
            <a:ext uri="{FF2B5EF4-FFF2-40B4-BE49-F238E27FC236}">
              <a16:creationId xmlns:a16="http://schemas.microsoft.com/office/drawing/2014/main" id="{DC88E0C2-FF37-C148-B398-854D0909C5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3" name="Imagen 732">
          <a:extLst>
            <a:ext uri="{FF2B5EF4-FFF2-40B4-BE49-F238E27FC236}">
              <a16:creationId xmlns:a16="http://schemas.microsoft.com/office/drawing/2014/main" id="{348FDE37-6851-1D4B-B777-02E3F0DB75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4" name="Imagen 2">
          <a:extLst>
            <a:ext uri="{FF2B5EF4-FFF2-40B4-BE49-F238E27FC236}">
              <a16:creationId xmlns:a16="http://schemas.microsoft.com/office/drawing/2014/main" id="{97CDD923-3521-E442-9FCD-315B459E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5" name="Imagen 734">
          <a:extLst>
            <a:ext uri="{FF2B5EF4-FFF2-40B4-BE49-F238E27FC236}">
              <a16:creationId xmlns:a16="http://schemas.microsoft.com/office/drawing/2014/main" id="{C3DDCD72-2485-CB4D-BB47-D4F3D63182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6" name="Imagen 735">
          <a:extLst>
            <a:ext uri="{FF2B5EF4-FFF2-40B4-BE49-F238E27FC236}">
              <a16:creationId xmlns:a16="http://schemas.microsoft.com/office/drawing/2014/main" id="{79EFDBF7-1E51-9347-9A04-3F676EC274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7" name="Imagen 736">
          <a:extLst>
            <a:ext uri="{FF2B5EF4-FFF2-40B4-BE49-F238E27FC236}">
              <a16:creationId xmlns:a16="http://schemas.microsoft.com/office/drawing/2014/main" id="{E9EA24C7-D93E-9A41-99C2-532FFD7DC2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8" name="Imagen 2">
          <a:extLst>
            <a:ext uri="{FF2B5EF4-FFF2-40B4-BE49-F238E27FC236}">
              <a16:creationId xmlns:a16="http://schemas.microsoft.com/office/drawing/2014/main" id="{04172C49-9886-AE41-873C-672055E1D3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39" name="Imagen 738">
          <a:extLst>
            <a:ext uri="{FF2B5EF4-FFF2-40B4-BE49-F238E27FC236}">
              <a16:creationId xmlns:a16="http://schemas.microsoft.com/office/drawing/2014/main" id="{AFA561F1-4FE8-8F4A-8961-E2B1DFA276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0" name="Imagen 739">
          <a:extLst>
            <a:ext uri="{FF2B5EF4-FFF2-40B4-BE49-F238E27FC236}">
              <a16:creationId xmlns:a16="http://schemas.microsoft.com/office/drawing/2014/main" id="{B975072E-2DC8-594B-9BDA-D9BB6F74FD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741" name="Imagen 2">
          <a:extLst>
            <a:ext uri="{FF2B5EF4-FFF2-40B4-BE49-F238E27FC236}">
              <a16:creationId xmlns:a16="http://schemas.microsoft.com/office/drawing/2014/main" id="{DE4C2193-E9CD-444F-B7CF-A468476061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742" name="Imagen 741">
          <a:extLst>
            <a:ext uri="{FF2B5EF4-FFF2-40B4-BE49-F238E27FC236}">
              <a16:creationId xmlns:a16="http://schemas.microsoft.com/office/drawing/2014/main" id="{8CCFC0EB-F29C-1745-B917-4011071B0A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3" name="Imagen 2">
          <a:extLst>
            <a:ext uri="{FF2B5EF4-FFF2-40B4-BE49-F238E27FC236}">
              <a16:creationId xmlns:a16="http://schemas.microsoft.com/office/drawing/2014/main" id="{0B3720F7-C6E9-0D4E-8D1A-261BB7BE3F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4" name="Imagen 2">
          <a:extLst>
            <a:ext uri="{FF2B5EF4-FFF2-40B4-BE49-F238E27FC236}">
              <a16:creationId xmlns:a16="http://schemas.microsoft.com/office/drawing/2014/main" id="{CE33A529-D389-FD4F-8280-74D4AEF67D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5" name="Imagen 744">
          <a:extLst>
            <a:ext uri="{FF2B5EF4-FFF2-40B4-BE49-F238E27FC236}">
              <a16:creationId xmlns:a16="http://schemas.microsoft.com/office/drawing/2014/main" id="{BBD65F59-6B6C-8F47-A889-C56C335180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6" name="Imagen 745">
          <a:extLst>
            <a:ext uri="{FF2B5EF4-FFF2-40B4-BE49-F238E27FC236}">
              <a16:creationId xmlns:a16="http://schemas.microsoft.com/office/drawing/2014/main" id="{9CC246F4-47F0-3D48-8EB9-425595AC3B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7" name="Imagen 2">
          <a:extLst>
            <a:ext uri="{FF2B5EF4-FFF2-40B4-BE49-F238E27FC236}">
              <a16:creationId xmlns:a16="http://schemas.microsoft.com/office/drawing/2014/main" id="{23295AF4-3B17-8A4F-AB02-34CECEA7D5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8" name="Imagen 747">
          <a:extLst>
            <a:ext uri="{FF2B5EF4-FFF2-40B4-BE49-F238E27FC236}">
              <a16:creationId xmlns:a16="http://schemas.microsoft.com/office/drawing/2014/main" id="{D48549D5-A80C-F748-9740-451C53313F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49" name="Imagen 748">
          <a:extLst>
            <a:ext uri="{FF2B5EF4-FFF2-40B4-BE49-F238E27FC236}">
              <a16:creationId xmlns:a16="http://schemas.microsoft.com/office/drawing/2014/main" id="{08650AC0-A7E0-DE4B-8D62-E03372DA96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0" name="Imagen 2">
          <a:extLst>
            <a:ext uri="{FF2B5EF4-FFF2-40B4-BE49-F238E27FC236}">
              <a16:creationId xmlns:a16="http://schemas.microsoft.com/office/drawing/2014/main" id="{03B50A14-AE4B-C94B-901C-B359924749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1" name="Imagen 750">
          <a:extLst>
            <a:ext uri="{FF2B5EF4-FFF2-40B4-BE49-F238E27FC236}">
              <a16:creationId xmlns:a16="http://schemas.microsoft.com/office/drawing/2014/main" id="{F5530363-0353-4A47-B2A3-5CBA5D1AA2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2" name="Imagen 751">
          <a:extLst>
            <a:ext uri="{FF2B5EF4-FFF2-40B4-BE49-F238E27FC236}">
              <a16:creationId xmlns:a16="http://schemas.microsoft.com/office/drawing/2014/main" id="{478B8B35-A688-B847-A002-896684BA30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3" name="Imagen 752">
          <a:extLst>
            <a:ext uri="{FF2B5EF4-FFF2-40B4-BE49-F238E27FC236}">
              <a16:creationId xmlns:a16="http://schemas.microsoft.com/office/drawing/2014/main" id="{2C7E8A16-752A-E441-8EE4-CA95550FAD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4" name="Imagen 2">
          <a:extLst>
            <a:ext uri="{FF2B5EF4-FFF2-40B4-BE49-F238E27FC236}">
              <a16:creationId xmlns:a16="http://schemas.microsoft.com/office/drawing/2014/main" id="{FDF25C2D-C692-8347-B29D-1CDAC70417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5" name="Imagen 754">
          <a:extLst>
            <a:ext uri="{FF2B5EF4-FFF2-40B4-BE49-F238E27FC236}">
              <a16:creationId xmlns:a16="http://schemas.microsoft.com/office/drawing/2014/main" id="{AD4513C3-F45A-0649-8494-FE124E5D6E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6" name="Imagen 755">
          <a:extLst>
            <a:ext uri="{FF2B5EF4-FFF2-40B4-BE49-F238E27FC236}">
              <a16:creationId xmlns:a16="http://schemas.microsoft.com/office/drawing/2014/main" id="{7F5DB7A6-2898-724F-BF13-4D76697DBB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7" name="Imagen 2">
          <a:extLst>
            <a:ext uri="{FF2B5EF4-FFF2-40B4-BE49-F238E27FC236}">
              <a16:creationId xmlns:a16="http://schemas.microsoft.com/office/drawing/2014/main" id="{63408EA9-4688-D44D-8A74-4896FEF707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8" name="Imagen 757">
          <a:extLst>
            <a:ext uri="{FF2B5EF4-FFF2-40B4-BE49-F238E27FC236}">
              <a16:creationId xmlns:a16="http://schemas.microsoft.com/office/drawing/2014/main" id="{6BD045C4-0E09-974A-93FE-CD61E0B4E2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59" name="Imagen 2">
          <a:extLst>
            <a:ext uri="{FF2B5EF4-FFF2-40B4-BE49-F238E27FC236}">
              <a16:creationId xmlns:a16="http://schemas.microsoft.com/office/drawing/2014/main" id="{929205C7-6741-3F43-868C-D1400353B8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0" name="Imagen 759">
          <a:extLst>
            <a:ext uri="{FF2B5EF4-FFF2-40B4-BE49-F238E27FC236}">
              <a16:creationId xmlns:a16="http://schemas.microsoft.com/office/drawing/2014/main" id="{EAC378C3-022B-094E-A78D-CECF25D2D8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1" name="Imagen 760">
          <a:extLst>
            <a:ext uri="{FF2B5EF4-FFF2-40B4-BE49-F238E27FC236}">
              <a16:creationId xmlns:a16="http://schemas.microsoft.com/office/drawing/2014/main" id="{4E25BC0A-F45F-9141-857D-C2E2143CE6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2" name="Imagen 2">
          <a:extLst>
            <a:ext uri="{FF2B5EF4-FFF2-40B4-BE49-F238E27FC236}">
              <a16:creationId xmlns:a16="http://schemas.microsoft.com/office/drawing/2014/main" id="{F366635B-1055-404B-B980-62D03CE9D2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3" name="Imagen 762">
          <a:extLst>
            <a:ext uri="{FF2B5EF4-FFF2-40B4-BE49-F238E27FC236}">
              <a16:creationId xmlns:a16="http://schemas.microsoft.com/office/drawing/2014/main" id="{BCFA29A1-E63F-3A4D-849A-98D0AE17C2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4" name="Imagen 763">
          <a:extLst>
            <a:ext uri="{FF2B5EF4-FFF2-40B4-BE49-F238E27FC236}">
              <a16:creationId xmlns:a16="http://schemas.microsoft.com/office/drawing/2014/main" id="{4548DA66-A264-D94F-99E5-2EF7CD7639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5" name="Imagen 2">
          <a:extLst>
            <a:ext uri="{FF2B5EF4-FFF2-40B4-BE49-F238E27FC236}">
              <a16:creationId xmlns:a16="http://schemas.microsoft.com/office/drawing/2014/main" id="{43C12D2E-D6F6-5543-B13A-0EB10C4CD8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6" name="Imagen 765">
          <a:extLst>
            <a:ext uri="{FF2B5EF4-FFF2-40B4-BE49-F238E27FC236}">
              <a16:creationId xmlns:a16="http://schemas.microsoft.com/office/drawing/2014/main" id="{45B419F9-6546-3644-995C-58C6458B75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7" name="Imagen 766">
          <a:extLst>
            <a:ext uri="{FF2B5EF4-FFF2-40B4-BE49-F238E27FC236}">
              <a16:creationId xmlns:a16="http://schemas.microsoft.com/office/drawing/2014/main" id="{D8ABCB19-6760-384B-B1F6-71A801E31F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8" name="Imagen 767">
          <a:extLst>
            <a:ext uri="{FF2B5EF4-FFF2-40B4-BE49-F238E27FC236}">
              <a16:creationId xmlns:a16="http://schemas.microsoft.com/office/drawing/2014/main" id="{3A31FCC5-738F-344D-AAA6-7EE9CC3E41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69" name="Imagen 2">
          <a:extLst>
            <a:ext uri="{FF2B5EF4-FFF2-40B4-BE49-F238E27FC236}">
              <a16:creationId xmlns:a16="http://schemas.microsoft.com/office/drawing/2014/main" id="{31C77041-2423-9843-9686-42E6C10067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0" name="Imagen 769">
          <a:extLst>
            <a:ext uri="{FF2B5EF4-FFF2-40B4-BE49-F238E27FC236}">
              <a16:creationId xmlns:a16="http://schemas.microsoft.com/office/drawing/2014/main" id="{99ED5C3D-560C-D647-B823-1586AD84C1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1" name="Imagen 770">
          <a:extLst>
            <a:ext uri="{FF2B5EF4-FFF2-40B4-BE49-F238E27FC236}">
              <a16:creationId xmlns:a16="http://schemas.microsoft.com/office/drawing/2014/main" id="{3ECE78D8-FC92-804C-81F5-4EDDC0366D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772" name="Imagen 2">
          <a:extLst>
            <a:ext uri="{FF2B5EF4-FFF2-40B4-BE49-F238E27FC236}">
              <a16:creationId xmlns:a16="http://schemas.microsoft.com/office/drawing/2014/main" id="{1667BC4F-7BBE-EF46-B270-05B85611C7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3" name="Imagen 2">
          <a:extLst>
            <a:ext uri="{FF2B5EF4-FFF2-40B4-BE49-F238E27FC236}">
              <a16:creationId xmlns:a16="http://schemas.microsoft.com/office/drawing/2014/main" id="{F7596B70-3D83-5144-86B4-3128846A59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4" name="Imagen 2">
          <a:extLst>
            <a:ext uri="{FF2B5EF4-FFF2-40B4-BE49-F238E27FC236}">
              <a16:creationId xmlns:a16="http://schemas.microsoft.com/office/drawing/2014/main" id="{87EB2274-F99C-3749-BE0F-F88A64DCFF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5" name="Imagen 774">
          <a:extLst>
            <a:ext uri="{FF2B5EF4-FFF2-40B4-BE49-F238E27FC236}">
              <a16:creationId xmlns:a16="http://schemas.microsoft.com/office/drawing/2014/main" id="{A4B5FCD7-795D-C846-A8C8-F968D223C7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6" name="Imagen 775">
          <a:extLst>
            <a:ext uri="{FF2B5EF4-FFF2-40B4-BE49-F238E27FC236}">
              <a16:creationId xmlns:a16="http://schemas.microsoft.com/office/drawing/2014/main" id="{B79EA2FF-DC78-9441-ACA0-ADAE98C46D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7" name="Imagen 2">
          <a:extLst>
            <a:ext uri="{FF2B5EF4-FFF2-40B4-BE49-F238E27FC236}">
              <a16:creationId xmlns:a16="http://schemas.microsoft.com/office/drawing/2014/main" id="{78C2308C-2D8A-D84B-B29C-7F0E9AA2AE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8" name="Imagen 777">
          <a:extLst>
            <a:ext uri="{FF2B5EF4-FFF2-40B4-BE49-F238E27FC236}">
              <a16:creationId xmlns:a16="http://schemas.microsoft.com/office/drawing/2014/main" id="{207A3F19-87A3-1C4F-ACD8-6D25A00ACE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79" name="Imagen 778">
          <a:extLst>
            <a:ext uri="{FF2B5EF4-FFF2-40B4-BE49-F238E27FC236}">
              <a16:creationId xmlns:a16="http://schemas.microsoft.com/office/drawing/2014/main" id="{1E2671A6-5FA6-0441-92CA-A035CC26E8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0" name="Imagen 2">
          <a:extLst>
            <a:ext uri="{FF2B5EF4-FFF2-40B4-BE49-F238E27FC236}">
              <a16:creationId xmlns:a16="http://schemas.microsoft.com/office/drawing/2014/main" id="{3D624005-98A3-1940-8DCF-566F8B6698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1" name="Imagen 780">
          <a:extLst>
            <a:ext uri="{FF2B5EF4-FFF2-40B4-BE49-F238E27FC236}">
              <a16:creationId xmlns:a16="http://schemas.microsoft.com/office/drawing/2014/main" id="{2017AF59-FCCA-004C-90D0-BCB63E5E53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2" name="Imagen 781">
          <a:extLst>
            <a:ext uri="{FF2B5EF4-FFF2-40B4-BE49-F238E27FC236}">
              <a16:creationId xmlns:a16="http://schemas.microsoft.com/office/drawing/2014/main" id="{A98A7EC6-6740-A74A-B27E-C95130EA5A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3" name="Imagen 782">
          <a:extLst>
            <a:ext uri="{FF2B5EF4-FFF2-40B4-BE49-F238E27FC236}">
              <a16:creationId xmlns:a16="http://schemas.microsoft.com/office/drawing/2014/main" id="{B8F99AAE-18CA-874A-AA23-ABFAE202CA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4" name="Imagen 2">
          <a:extLst>
            <a:ext uri="{FF2B5EF4-FFF2-40B4-BE49-F238E27FC236}">
              <a16:creationId xmlns:a16="http://schemas.microsoft.com/office/drawing/2014/main" id="{137C669E-B068-E345-9535-B7629AAC76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5" name="Imagen 784">
          <a:extLst>
            <a:ext uri="{FF2B5EF4-FFF2-40B4-BE49-F238E27FC236}">
              <a16:creationId xmlns:a16="http://schemas.microsoft.com/office/drawing/2014/main" id="{A3041906-F378-6446-AB55-BD846C988F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6" name="Imagen 785">
          <a:extLst>
            <a:ext uri="{FF2B5EF4-FFF2-40B4-BE49-F238E27FC236}">
              <a16:creationId xmlns:a16="http://schemas.microsoft.com/office/drawing/2014/main" id="{99B31361-47C3-ED4D-849E-36E4540346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7" name="Imagen 2">
          <a:extLst>
            <a:ext uri="{FF2B5EF4-FFF2-40B4-BE49-F238E27FC236}">
              <a16:creationId xmlns:a16="http://schemas.microsoft.com/office/drawing/2014/main" id="{40297EA9-48E4-374A-A4FC-2C89DF66F3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8" name="Imagen 787">
          <a:extLst>
            <a:ext uri="{FF2B5EF4-FFF2-40B4-BE49-F238E27FC236}">
              <a16:creationId xmlns:a16="http://schemas.microsoft.com/office/drawing/2014/main" id="{B2DE5EF5-8156-6D4B-91EE-7FDCEB9C23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89" name="Imagen 2">
          <a:extLst>
            <a:ext uri="{FF2B5EF4-FFF2-40B4-BE49-F238E27FC236}">
              <a16:creationId xmlns:a16="http://schemas.microsoft.com/office/drawing/2014/main" id="{4FDCB52D-6C25-A045-AC01-916516A5C9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0" name="Imagen 789">
          <a:extLst>
            <a:ext uri="{FF2B5EF4-FFF2-40B4-BE49-F238E27FC236}">
              <a16:creationId xmlns:a16="http://schemas.microsoft.com/office/drawing/2014/main" id="{3FDE6B13-8B1C-D54E-8326-3C9F724EF8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1" name="Imagen 790">
          <a:extLst>
            <a:ext uri="{FF2B5EF4-FFF2-40B4-BE49-F238E27FC236}">
              <a16:creationId xmlns:a16="http://schemas.microsoft.com/office/drawing/2014/main" id="{DBDF3EDA-A5D6-3549-A570-DE64BECEF3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2" name="Imagen 2">
          <a:extLst>
            <a:ext uri="{FF2B5EF4-FFF2-40B4-BE49-F238E27FC236}">
              <a16:creationId xmlns:a16="http://schemas.microsoft.com/office/drawing/2014/main" id="{0DA153AD-2340-7541-854D-C872009CBB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3" name="Imagen 792">
          <a:extLst>
            <a:ext uri="{FF2B5EF4-FFF2-40B4-BE49-F238E27FC236}">
              <a16:creationId xmlns:a16="http://schemas.microsoft.com/office/drawing/2014/main" id="{0C843A1B-0743-6940-B501-CCB7236B5D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4" name="Imagen 793">
          <a:extLst>
            <a:ext uri="{FF2B5EF4-FFF2-40B4-BE49-F238E27FC236}">
              <a16:creationId xmlns:a16="http://schemas.microsoft.com/office/drawing/2014/main" id="{7896A8C7-B386-A642-B3B4-6BFEB30658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5" name="Imagen 2">
          <a:extLst>
            <a:ext uri="{FF2B5EF4-FFF2-40B4-BE49-F238E27FC236}">
              <a16:creationId xmlns:a16="http://schemas.microsoft.com/office/drawing/2014/main" id="{B37BDB1F-09F6-8943-B533-030AFC9395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6" name="Imagen 795">
          <a:extLst>
            <a:ext uri="{FF2B5EF4-FFF2-40B4-BE49-F238E27FC236}">
              <a16:creationId xmlns:a16="http://schemas.microsoft.com/office/drawing/2014/main" id="{86EC1365-CEC8-E547-90F2-82EA92383E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7" name="Imagen 796">
          <a:extLst>
            <a:ext uri="{FF2B5EF4-FFF2-40B4-BE49-F238E27FC236}">
              <a16:creationId xmlns:a16="http://schemas.microsoft.com/office/drawing/2014/main" id="{CB516237-67BB-2841-87A3-8C5A520251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8" name="Imagen 797">
          <a:extLst>
            <a:ext uri="{FF2B5EF4-FFF2-40B4-BE49-F238E27FC236}">
              <a16:creationId xmlns:a16="http://schemas.microsoft.com/office/drawing/2014/main" id="{619BFF5E-B5D8-DF4F-9FAD-D46889B833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799" name="Imagen 2">
          <a:extLst>
            <a:ext uri="{FF2B5EF4-FFF2-40B4-BE49-F238E27FC236}">
              <a16:creationId xmlns:a16="http://schemas.microsoft.com/office/drawing/2014/main" id="{500DE724-6C2D-9C46-898F-722892A572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0" name="Imagen 799">
          <a:extLst>
            <a:ext uri="{FF2B5EF4-FFF2-40B4-BE49-F238E27FC236}">
              <a16:creationId xmlns:a16="http://schemas.microsoft.com/office/drawing/2014/main" id="{D7C6E312-CB5F-8440-92C2-2C43AE09E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1" name="Imagen 800">
          <a:extLst>
            <a:ext uri="{FF2B5EF4-FFF2-40B4-BE49-F238E27FC236}">
              <a16:creationId xmlns:a16="http://schemas.microsoft.com/office/drawing/2014/main" id="{81CEF295-5739-A046-B373-91504DC016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2" name="Imagen 2">
          <a:extLst>
            <a:ext uri="{FF2B5EF4-FFF2-40B4-BE49-F238E27FC236}">
              <a16:creationId xmlns:a16="http://schemas.microsoft.com/office/drawing/2014/main" id="{155C6684-F9AE-D542-8F7C-C34F5FFE03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3" name="Imagen 802">
          <a:extLst>
            <a:ext uri="{FF2B5EF4-FFF2-40B4-BE49-F238E27FC236}">
              <a16:creationId xmlns:a16="http://schemas.microsoft.com/office/drawing/2014/main" id="{CBFF1A41-D72D-864F-A69D-110DBAA428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4" name="Imagen 803">
          <a:extLst>
            <a:ext uri="{FF2B5EF4-FFF2-40B4-BE49-F238E27FC236}">
              <a16:creationId xmlns:a16="http://schemas.microsoft.com/office/drawing/2014/main" id="{7D8518DE-CD6E-3F4F-8A8D-1B9A54F0F3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5" name="Imagen 804">
          <a:extLst>
            <a:ext uri="{FF2B5EF4-FFF2-40B4-BE49-F238E27FC236}">
              <a16:creationId xmlns:a16="http://schemas.microsoft.com/office/drawing/2014/main" id="{C0AE8E58-4342-5744-85F7-B9CD4DA952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6" name="Imagen 2">
          <a:extLst>
            <a:ext uri="{FF2B5EF4-FFF2-40B4-BE49-F238E27FC236}">
              <a16:creationId xmlns:a16="http://schemas.microsoft.com/office/drawing/2014/main" id="{CA22E5CB-C2EA-934D-B837-9965032929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7" name="Imagen 806">
          <a:extLst>
            <a:ext uri="{FF2B5EF4-FFF2-40B4-BE49-F238E27FC236}">
              <a16:creationId xmlns:a16="http://schemas.microsoft.com/office/drawing/2014/main" id="{94DE30A7-9F46-F341-8792-6B1A4885E4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8" name="Imagen 2">
          <a:extLst>
            <a:ext uri="{FF2B5EF4-FFF2-40B4-BE49-F238E27FC236}">
              <a16:creationId xmlns:a16="http://schemas.microsoft.com/office/drawing/2014/main" id="{6F8B6EA5-9B6E-2445-AA04-1B699CDA03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09" name="Imagen 808">
          <a:extLst>
            <a:ext uri="{FF2B5EF4-FFF2-40B4-BE49-F238E27FC236}">
              <a16:creationId xmlns:a16="http://schemas.microsoft.com/office/drawing/2014/main" id="{00DFED18-B97D-3546-8C69-D336D7B487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0" name="Imagen 809">
          <a:extLst>
            <a:ext uri="{FF2B5EF4-FFF2-40B4-BE49-F238E27FC236}">
              <a16:creationId xmlns:a16="http://schemas.microsoft.com/office/drawing/2014/main" id="{7F8A2B2B-5529-2740-A932-2FDCEC9DB6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1" name="Imagen 2">
          <a:extLst>
            <a:ext uri="{FF2B5EF4-FFF2-40B4-BE49-F238E27FC236}">
              <a16:creationId xmlns:a16="http://schemas.microsoft.com/office/drawing/2014/main" id="{B48F13B2-A859-8E4B-88D1-FAF8266C7A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2" name="Imagen 811">
          <a:extLst>
            <a:ext uri="{FF2B5EF4-FFF2-40B4-BE49-F238E27FC236}">
              <a16:creationId xmlns:a16="http://schemas.microsoft.com/office/drawing/2014/main" id="{25764312-3D0F-484E-9C65-6C035A1E00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3" name="Imagen 812">
          <a:extLst>
            <a:ext uri="{FF2B5EF4-FFF2-40B4-BE49-F238E27FC236}">
              <a16:creationId xmlns:a16="http://schemas.microsoft.com/office/drawing/2014/main" id="{82AC733E-384B-6B46-A2BB-4E9BA56463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4" name="Imagen 2">
          <a:extLst>
            <a:ext uri="{FF2B5EF4-FFF2-40B4-BE49-F238E27FC236}">
              <a16:creationId xmlns:a16="http://schemas.microsoft.com/office/drawing/2014/main" id="{2BCE8482-D75E-8947-BCD6-80306A5E16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5" name="Imagen 814">
          <a:extLst>
            <a:ext uri="{FF2B5EF4-FFF2-40B4-BE49-F238E27FC236}">
              <a16:creationId xmlns:a16="http://schemas.microsoft.com/office/drawing/2014/main" id="{DD648F15-94BF-0A48-A78C-57320BC1A7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6" name="Imagen 815">
          <a:extLst>
            <a:ext uri="{FF2B5EF4-FFF2-40B4-BE49-F238E27FC236}">
              <a16:creationId xmlns:a16="http://schemas.microsoft.com/office/drawing/2014/main" id="{8F036E89-82E4-074A-AA1B-86B3A621FA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7" name="Imagen 816">
          <a:extLst>
            <a:ext uri="{FF2B5EF4-FFF2-40B4-BE49-F238E27FC236}">
              <a16:creationId xmlns:a16="http://schemas.microsoft.com/office/drawing/2014/main" id="{CC30FF25-DB4C-0643-AE6F-CBA0B69E2B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8" name="Imagen 2">
          <a:extLst>
            <a:ext uri="{FF2B5EF4-FFF2-40B4-BE49-F238E27FC236}">
              <a16:creationId xmlns:a16="http://schemas.microsoft.com/office/drawing/2014/main" id="{33365C8E-85C0-6849-BA0E-3CD36EE2A0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19" name="Imagen 818">
          <a:extLst>
            <a:ext uri="{FF2B5EF4-FFF2-40B4-BE49-F238E27FC236}">
              <a16:creationId xmlns:a16="http://schemas.microsoft.com/office/drawing/2014/main" id="{AAEE69E3-8645-ED46-B68D-043338CBD5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0" name="Imagen 819">
          <a:extLst>
            <a:ext uri="{FF2B5EF4-FFF2-40B4-BE49-F238E27FC236}">
              <a16:creationId xmlns:a16="http://schemas.microsoft.com/office/drawing/2014/main" id="{B4BED190-A75F-CD47-9759-A5DE76A924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1" name="Imagen 2">
          <a:extLst>
            <a:ext uri="{FF2B5EF4-FFF2-40B4-BE49-F238E27FC236}">
              <a16:creationId xmlns:a16="http://schemas.microsoft.com/office/drawing/2014/main" id="{58557563-E7F2-AE4C-8DDA-95C0A61167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2" name="Imagen 821">
          <a:extLst>
            <a:ext uri="{FF2B5EF4-FFF2-40B4-BE49-F238E27FC236}">
              <a16:creationId xmlns:a16="http://schemas.microsoft.com/office/drawing/2014/main" id="{C2650E45-A650-B248-AAD2-70C8559BB4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3" name="Imagen 2">
          <a:extLst>
            <a:ext uri="{FF2B5EF4-FFF2-40B4-BE49-F238E27FC236}">
              <a16:creationId xmlns:a16="http://schemas.microsoft.com/office/drawing/2014/main" id="{BDC1AA34-49F6-C540-83DE-99A372CFDF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4" name="Imagen 823">
          <a:extLst>
            <a:ext uri="{FF2B5EF4-FFF2-40B4-BE49-F238E27FC236}">
              <a16:creationId xmlns:a16="http://schemas.microsoft.com/office/drawing/2014/main" id="{CD39023A-B03A-F04C-82C1-10FF8DBD64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5" name="Imagen 824">
          <a:extLst>
            <a:ext uri="{FF2B5EF4-FFF2-40B4-BE49-F238E27FC236}">
              <a16:creationId xmlns:a16="http://schemas.microsoft.com/office/drawing/2014/main" id="{F2EA7B0B-77F1-8040-9311-B79B819EC9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6" name="Imagen 2">
          <a:extLst>
            <a:ext uri="{FF2B5EF4-FFF2-40B4-BE49-F238E27FC236}">
              <a16:creationId xmlns:a16="http://schemas.microsoft.com/office/drawing/2014/main" id="{5965D2A4-6E72-D54F-B611-7A96E1F42A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7" name="Imagen 826">
          <a:extLst>
            <a:ext uri="{FF2B5EF4-FFF2-40B4-BE49-F238E27FC236}">
              <a16:creationId xmlns:a16="http://schemas.microsoft.com/office/drawing/2014/main" id="{C9AF1084-043B-094A-B08A-99BC4AE278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8" name="Imagen 827">
          <a:extLst>
            <a:ext uri="{FF2B5EF4-FFF2-40B4-BE49-F238E27FC236}">
              <a16:creationId xmlns:a16="http://schemas.microsoft.com/office/drawing/2014/main" id="{B18C2FA1-BCA7-BF41-90DE-7A7A737A5D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29" name="Imagen 2">
          <a:extLst>
            <a:ext uri="{FF2B5EF4-FFF2-40B4-BE49-F238E27FC236}">
              <a16:creationId xmlns:a16="http://schemas.microsoft.com/office/drawing/2014/main" id="{0F785100-942D-B540-9EBF-28D53DC931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0" name="Imagen 829">
          <a:extLst>
            <a:ext uri="{FF2B5EF4-FFF2-40B4-BE49-F238E27FC236}">
              <a16:creationId xmlns:a16="http://schemas.microsoft.com/office/drawing/2014/main" id="{1586A15F-B6F4-D64E-A844-EF1F76D917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1" name="Imagen 830">
          <a:extLst>
            <a:ext uri="{FF2B5EF4-FFF2-40B4-BE49-F238E27FC236}">
              <a16:creationId xmlns:a16="http://schemas.microsoft.com/office/drawing/2014/main" id="{42BAE9F6-B69F-4142-BE63-FE64E863EE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2" name="Imagen 831">
          <a:extLst>
            <a:ext uri="{FF2B5EF4-FFF2-40B4-BE49-F238E27FC236}">
              <a16:creationId xmlns:a16="http://schemas.microsoft.com/office/drawing/2014/main" id="{8777A3A7-58F6-4449-B142-1082E8C476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3" name="Imagen 2">
          <a:extLst>
            <a:ext uri="{FF2B5EF4-FFF2-40B4-BE49-F238E27FC236}">
              <a16:creationId xmlns:a16="http://schemas.microsoft.com/office/drawing/2014/main" id="{C5E2604E-87DB-8E4B-8E3A-B99E0737CF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4" name="Imagen 833">
          <a:extLst>
            <a:ext uri="{FF2B5EF4-FFF2-40B4-BE49-F238E27FC236}">
              <a16:creationId xmlns:a16="http://schemas.microsoft.com/office/drawing/2014/main" id="{0B0C7F43-A57C-8E4B-98CC-AA3996E6B1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5" name="Imagen 834">
          <a:extLst>
            <a:ext uri="{FF2B5EF4-FFF2-40B4-BE49-F238E27FC236}">
              <a16:creationId xmlns:a16="http://schemas.microsoft.com/office/drawing/2014/main" id="{45A9DE93-61C1-4B4E-A675-F88A2D5C7F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836" name="Imagen 2">
          <a:extLst>
            <a:ext uri="{FF2B5EF4-FFF2-40B4-BE49-F238E27FC236}">
              <a16:creationId xmlns:a16="http://schemas.microsoft.com/office/drawing/2014/main" id="{A3EB5431-7844-0A43-86F5-FEA47EDDAE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837" name="Imagen 836">
          <a:extLst>
            <a:ext uri="{FF2B5EF4-FFF2-40B4-BE49-F238E27FC236}">
              <a16:creationId xmlns:a16="http://schemas.microsoft.com/office/drawing/2014/main" id="{2D0FAB19-EC11-DF43-81C2-CC8DE14E64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8" name="Imagen 2">
          <a:extLst>
            <a:ext uri="{FF2B5EF4-FFF2-40B4-BE49-F238E27FC236}">
              <a16:creationId xmlns:a16="http://schemas.microsoft.com/office/drawing/2014/main" id="{D3C25E7C-DF2B-3B40-978D-2282ED1828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39" name="Imagen 2">
          <a:extLst>
            <a:ext uri="{FF2B5EF4-FFF2-40B4-BE49-F238E27FC236}">
              <a16:creationId xmlns:a16="http://schemas.microsoft.com/office/drawing/2014/main" id="{9676AACB-4A07-2E4E-98C0-1764E77AEB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0" name="Imagen 839">
          <a:extLst>
            <a:ext uri="{FF2B5EF4-FFF2-40B4-BE49-F238E27FC236}">
              <a16:creationId xmlns:a16="http://schemas.microsoft.com/office/drawing/2014/main" id="{C6F8F4DB-807A-8D46-A20B-CFCF5C38B7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1" name="Imagen 840">
          <a:extLst>
            <a:ext uri="{FF2B5EF4-FFF2-40B4-BE49-F238E27FC236}">
              <a16:creationId xmlns:a16="http://schemas.microsoft.com/office/drawing/2014/main" id="{71AC4043-1D4A-A44D-BD82-C48B974A94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2" name="Imagen 2">
          <a:extLst>
            <a:ext uri="{FF2B5EF4-FFF2-40B4-BE49-F238E27FC236}">
              <a16:creationId xmlns:a16="http://schemas.microsoft.com/office/drawing/2014/main" id="{E5467FA1-5F5F-DC4E-B134-D26288218E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3" name="Imagen 842">
          <a:extLst>
            <a:ext uri="{FF2B5EF4-FFF2-40B4-BE49-F238E27FC236}">
              <a16:creationId xmlns:a16="http://schemas.microsoft.com/office/drawing/2014/main" id="{82EBC98F-1E3A-8B4A-873D-2C70484A6B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4" name="Imagen 843">
          <a:extLst>
            <a:ext uri="{FF2B5EF4-FFF2-40B4-BE49-F238E27FC236}">
              <a16:creationId xmlns:a16="http://schemas.microsoft.com/office/drawing/2014/main" id="{53E18D97-E27E-274F-904B-D592ED3A1C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5" name="Imagen 2">
          <a:extLst>
            <a:ext uri="{FF2B5EF4-FFF2-40B4-BE49-F238E27FC236}">
              <a16:creationId xmlns:a16="http://schemas.microsoft.com/office/drawing/2014/main" id="{8EAB3C89-CFEC-494D-8CCF-789BEF5894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6" name="Imagen 845">
          <a:extLst>
            <a:ext uri="{FF2B5EF4-FFF2-40B4-BE49-F238E27FC236}">
              <a16:creationId xmlns:a16="http://schemas.microsoft.com/office/drawing/2014/main" id="{DE65E810-520E-614C-9D3E-BE0E87FB5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7" name="Imagen 846">
          <a:extLst>
            <a:ext uri="{FF2B5EF4-FFF2-40B4-BE49-F238E27FC236}">
              <a16:creationId xmlns:a16="http://schemas.microsoft.com/office/drawing/2014/main" id="{F221C761-03A1-894B-9559-47DD614ED9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8" name="Imagen 847">
          <a:extLst>
            <a:ext uri="{FF2B5EF4-FFF2-40B4-BE49-F238E27FC236}">
              <a16:creationId xmlns:a16="http://schemas.microsoft.com/office/drawing/2014/main" id="{7293A40A-D9FD-2C4A-8704-0981EC478B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49" name="Imagen 2">
          <a:extLst>
            <a:ext uri="{FF2B5EF4-FFF2-40B4-BE49-F238E27FC236}">
              <a16:creationId xmlns:a16="http://schemas.microsoft.com/office/drawing/2014/main" id="{4141BCBF-CF61-4046-974D-F6138A29F9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0" name="Imagen 849">
          <a:extLst>
            <a:ext uri="{FF2B5EF4-FFF2-40B4-BE49-F238E27FC236}">
              <a16:creationId xmlns:a16="http://schemas.microsoft.com/office/drawing/2014/main" id="{D961ED85-B921-3645-AABF-08698EE1F0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1" name="Imagen 850">
          <a:extLst>
            <a:ext uri="{FF2B5EF4-FFF2-40B4-BE49-F238E27FC236}">
              <a16:creationId xmlns:a16="http://schemas.microsoft.com/office/drawing/2014/main" id="{174F310E-E2EB-854B-995E-A9CE17C025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2" name="Imagen 2">
          <a:extLst>
            <a:ext uri="{FF2B5EF4-FFF2-40B4-BE49-F238E27FC236}">
              <a16:creationId xmlns:a16="http://schemas.microsoft.com/office/drawing/2014/main" id="{08D159F6-201B-794E-B549-BDCA8C3B49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3" name="Imagen 852">
          <a:extLst>
            <a:ext uri="{FF2B5EF4-FFF2-40B4-BE49-F238E27FC236}">
              <a16:creationId xmlns:a16="http://schemas.microsoft.com/office/drawing/2014/main" id="{861235EF-3601-8541-A5E8-AEE3A0BA27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4" name="Imagen 2">
          <a:extLst>
            <a:ext uri="{FF2B5EF4-FFF2-40B4-BE49-F238E27FC236}">
              <a16:creationId xmlns:a16="http://schemas.microsoft.com/office/drawing/2014/main" id="{E2618498-2A95-544A-A53B-B191CB3F26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5" name="Imagen 854">
          <a:extLst>
            <a:ext uri="{FF2B5EF4-FFF2-40B4-BE49-F238E27FC236}">
              <a16:creationId xmlns:a16="http://schemas.microsoft.com/office/drawing/2014/main" id="{F18CCA58-83E0-DC4E-907F-F88EA720B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6" name="Imagen 855">
          <a:extLst>
            <a:ext uri="{FF2B5EF4-FFF2-40B4-BE49-F238E27FC236}">
              <a16:creationId xmlns:a16="http://schemas.microsoft.com/office/drawing/2014/main" id="{03348F0F-9306-1E47-A4DA-FDA565FEFB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7" name="Imagen 2">
          <a:extLst>
            <a:ext uri="{FF2B5EF4-FFF2-40B4-BE49-F238E27FC236}">
              <a16:creationId xmlns:a16="http://schemas.microsoft.com/office/drawing/2014/main" id="{B6927244-A7AF-2049-91B8-C30161991E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8" name="Imagen 857">
          <a:extLst>
            <a:ext uri="{FF2B5EF4-FFF2-40B4-BE49-F238E27FC236}">
              <a16:creationId xmlns:a16="http://schemas.microsoft.com/office/drawing/2014/main" id="{32983338-F2C7-A949-860B-E9B89A1222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59" name="Imagen 858">
          <a:extLst>
            <a:ext uri="{FF2B5EF4-FFF2-40B4-BE49-F238E27FC236}">
              <a16:creationId xmlns:a16="http://schemas.microsoft.com/office/drawing/2014/main" id="{97A2590D-8042-014B-8712-B8BCC314A3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0" name="Imagen 2">
          <a:extLst>
            <a:ext uri="{FF2B5EF4-FFF2-40B4-BE49-F238E27FC236}">
              <a16:creationId xmlns:a16="http://schemas.microsoft.com/office/drawing/2014/main" id="{CD52851C-46F9-C74A-8368-6A361A4239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1" name="Imagen 860">
          <a:extLst>
            <a:ext uri="{FF2B5EF4-FFF2-40B4-BE49-F238E27FC236}">
              <a16:creationId xmlns:a16="http://schemas.microsoft.com/office/drawing/2014/main" id="{2C1327E2-55E3-0D47-8589-8F355683E8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2" name="Imagen 861">
          <a:extLst>
            <a:ext uri="{FF2B5EF4-FFF2-40B4-BE49-F238E27FC236}">
              <a16:creationId xmlns:a16="http://schemas.microsoft.com/office/drawing/2014/main" id="{AC1F0EE4-28C8-914B-8E3F-49DAF752D9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3" name="Imagen 862">
          <a:extLst>
            <a:ext uri="{FF2B5EF4-FFF2-40B4-BE49-F238E27FC236}">
              <a16:creationId xmlns:a16="http://schemas.microsoft.com/office/drawing/2014/main" id="{E8389A12-2F29-554F-819D-F2595C60D9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4" name="Imagen 2">
          <a:extLst>
            <a:ext uri="{FF2B5EF4-FFF2-40B4-BE49-F238E27FC236}">
              <a16:creationId xmlns:a16="http://schemas.microsoft.com/office/drawing/2014/main" id="{6422B430-6F41-564F-AD49-49FA55925F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5" name="Imagen 864">
          <a:extLst>
            <a:ext uri="{FF2B5EF4-FFF2-40B4-BE49-F238E27FC236}">
              <a16:creationId xmlns:a16="http://schemas.microsoft.com/office/drawing/2014/main" id="{94177343-C3B1-2E44-8A32-431C901B99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6" name="Imagen 865">
          <a:extLst>
            <a:ext uri="{FF2B5EF4-FFF2-40B4-BE49-F238E27FC236}">
              <a16:creationId xmlns:a16="http://schemas.microsoft.com/office/drawing/2014/main" id="{82C99C51-A4BD-8240-B524-BD28627398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7" name="Imagen 2">
          <a:extLst>
            <a:ext uri="{FF2B5EF4-FFF2-40B4-BE49-F238E27FC236}">
              <a16:creationId xmlns:a16="http://schemas.microsoft.com/office/drawing/2014/main" id="{C480CB80-5B97-1745-B18F-1588FEA85E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8" name="Imagen 867">
          <a:extLst>
            <a:ext uri="{FF2B5EF4-FFF2-40B4-BE49-F238E27FC236}">
              <a16:creationId xmlns:a16="http://schemas.microsoft.com/office/drawing/2014/main" id="{34954E65-3667-4B4A-8A61-F067AF6D5A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69" name="Imagen 2">
          <a:extLst>
            <a:ext uri="{FF2B5EF4-FFF2-40B4-BE49-F238E27FC236}">
              <a16:creationId xmlns:a16="http://schemas.microsoft.com/office/drawing/2014/main" id="{13369420-B74A-5641-871E-A9F892AFAE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0" name="Imagen 869">
          <a:extLst>
            <a:ext uri="{FF2B5EF4-FFF2-40B4-BE49-F238E27FC236}">
              <a16:creationId xmlns:a16="http://schemas.microsoft.com/office/drawing/2014/main" id="{1487FBC5-FBEA-E046-9425-C447F10BC6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1" name="Imagen 870">
          <a:extLst>
            <a:ext uri="{FF2B5EF4-FFF2-40B4-BE49-F238E27FC236}">
              <a16:creationId xmlns:a16="http://schemas.microsoft.com/office/drawing/2014/main" id="{5FBA89AB-C5F7-504E-8393-B1B17DB4A4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2" name="Imagen 2">
          <a:extLst>
            <a:ext uri="{FF2B5EF4-FFF2-40B4-BE49-F238E27FC236}">
              <a16:creationId xmlns:a16="http://schemas.microsoft.com/office/drawing/2014/main" id="{E728BE77-59BF-D14C-BA83-A93FB5F222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id="{1872D43E-9E2C-5840-B0BF-AC3E6BD9BE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4" name="Imagen 873">
          <a:extLst>
            <a:ext uri="{FF2B5EF4-FFF2-40B4-BE49-F238E27FC236}">
              <a16:creationId xmlns:a16="http://schemas.microsoft.com/office/drawing/2014/main" id="{F2114C26-D16B-4342-9A4C-6A248D2AC3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5" name="Imagen 2">
          <a:extLst>
            <a:ext uri="{FF2B5EF4-FFF2-40B4-BE49-F238E27FC236}">
              <a16:creationId xmlns:a16="http://schemas.microsoft.com/office/drawing/2014/main" id="{F508D69C-8557-3142-8394-C6F789DB92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6" name="Imagen 875">
          <a:extLst>
            <a:ext uri="{FF2B5EF4-FFF2-40B4-BE49-F238E27FC236}">
              <a16:creationId xmlns:a16="http://schemas.microsoft.com/office/drawing/2014/main" id="{2A637412-5B24-2645-AA05-EC3A7FBB6A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7" name="Imagen 876">
          <a:extLst>
            <a:ext uri="{FF2B5EF4-FFF2-40B4-BE49-F238E27FC236}">
              <a16:creationId xmlns:a16="http://schemas.microsoft.com/office/drawing/2014/main" id="{A8305744-6218-014B-B2D4-8137D76AAE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8" name="Imagen 877">
          <a:extLst>
            <a:ext uri="{FF2B5EF4-FFF2-40B4-BE49-F238E27FC236}">
              <a16:creationId xmlns:a16="http://schemas.microsoft.com/office/drawing/2014/main" id="{71096745-C25A-8749-8731-934F14C867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79" name="Imagen 2">
          <a:extLst>
            <a:ext uri="{FF2B5EF4-FFF2-40B4-BE49-F238E27FC236}">
              <a16:creationId xmlns:a16="http://schemas.microsoft.com/office/drawing/2014/main" id="{623B784D-E37D-CB4B-B4AA-F5A6D1D88C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0" name="Imagen 879">
          <a:extLst>
            <a:ext uri="{FF2B5EF4-FFF2-40B4-BE49-F238E27FC236}">
              <a16:creationId xmlns:a16="http://schemas.microsoft.com/office/drawing/2014/main" id="{99101E34-FFAC-1049-8D96-03BFDC0F06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1" name="Imagen 880">
          <a:extLst>
            <a:ext uri="{FF2B5EF4-FFF2-40B4-BE49-F238E27FC236}">
              <a16:creationId xmlns:a16="http://schemas.microsoft.com/office/drawing/2014/main" id="{9333A176-4ECF-5C4D-9CFB-AC8D2500FB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2" name="Imagen 2">
          <a:extLst>
            <a:ext uri="{FF2B5EF4-FFF2-40B4-BE49-F238E27FC236}">
              <a16:creationId xmlns:a16="http://schemas.microsoft.com/office/drawing/2014/main" id="{8930B83B-00C3-4C42-AB5D-E7C4832900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3" name="Imagen 882">
          <a:extLst>
            <a:ext uri="{FF2B5EF4-FFF2-40B4-BE49-F238E27FC236}">
              <a16:creationId xmlns:a16="http://schemas.microsoft.com/office/drawing/2014/main" id="{1E86F65F-DA48-0F40-8109-7D442879D1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4" name="Imagen 2">
          <a:extLst>
            <a:ext uri="{FF2B5EF4-FFF2-40B4-BE49-F238E27FC236}">
              <a16:creationId xmlns:a16="http://schemas.microsoft.com/office/drawing/2014/main" id="{68411249-4C6F-8546-AD87-C54EB96010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5" name="Imagen 884">
          <a:extLst>
            <a:ext uri="{FF2B5EF4-FFF2-40B4-BE49-F238E27FC236}">
              <a16:creationId xmlns:a16="http://schemas.microsoft.com/office/drawing/2014/main" id="{E97BAEA1-4EC6-714A-9953-F3B3F24994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6" name="Imagen 885">
          <a:extLst>
            <a:ext uri="{FF2B5EF4-FFF2-40B4-BE49-F238E27FC236}">
              <a16:creationId xmlns:a16="http://schemas.microsoft.com/office/drawing/2014/main" id="{269A7A0C-DB65-0B49-AC13-3A0F2B58F0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7" name="Imagen 2">
          <a:extLst>
            <a:ext uri="{FF2B5EF4-FFF2-40B4-BE49-F238E27FC236}">
              <a16:creationId xmlns:a16="http://schemas.microsoft.com/office/drawing/2014/main" id="{70A2797D-73EF-0D45-896F-C50EF17844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8" name="Imagen 887">
          <a:extLst>
            <a:ext uri="{FF2B5EF4-FFF2-40B4-BE49-F238E27FC236}">
              <a16:creationId xmlns:a16="http://schemas.microsoft.com/office/drawing/2014/main" id="{ADAEB9CC-FCB3-D640-AA55-E1CC3A0E18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89" name="Imagen 888">
          <a:extLst>
            <a:ext uri="{FF2B5EF4-FFF2-40B4-BE49-F238E27FC236}">
              <a16:creationId xmlns:a16="http://schemas.microsoft.com/office/drawing/2014/main" id="{F4C8C205-65CC-AB4E-8307-12BE689FAF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0" name="Imagen 2">
          <a:extLst>
            <a:ext uri="{FF2B5EF4-FFF2-40B4-BE49-F238E27FC236}">
              <a16:creationId xmlns:a16="http://schemas.microsoft.com/office/drawing/2014/main" id="{B8506668-5F4D-4649-A3E2-5C13B7ADF2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1" name="Imagen 890">
          <a:extLst>
            <a:ext uri="{FF2B5EF4-FFF2-40B4-BE49-F238E27FC236}">
              <a16:creationId xmlns:a16="http://schemas.microsoft.com/office/drawing/2014/main" id="{5AD936F2-FA1C-1349-B3CE-9E77BF673E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2" name="Imagen 891">
          <a:extLst>
            <a:ext uri="{FF2B5EF4-FFF2-40B4-BE49-F238E27FC236}">
              <a16:creationId xmlns:a16="http://schemas.microsoft.com/office/drawing/2014/main" id="{C956663C-9181-A94D-A0CA-19B93D720B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3" name="Imagen 892">
          <a:extLst>
            <a:ext uri="{FF2B5EF4-FFF2-40B4-BE49-F238E27FC236}">
              <a16:creationId xmlns:a16="http://schemas.microsoft.com/office/drawing/2014/main" id="{E8D24B43-7F91-474D-99AC-F3A17D09F3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4" name="Imagen 2">
          <a:extLst>
            <a:ext uri="{FF2B5EF4-FFF2-40B4-BE49-F238E27FC236}">
              <a16:creationId xmlns:a16="http://schemas.microsoft.com/office/drawing/2014/main" id="{31E21289-A62B-B641-9933-6AF0A3549D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5" name="Imagen 894">
          <a:extLst>
            <a:ext uri="{FF2B5EF4-FFF2-40B4-BE49-F238E27FC236}">
              <a16:creationId xmlns:a16="http://schemas.microsoft.com/office/drawing/2014/main" id="{0363AF1B-DF2A-994C-8A3B-FCB292C2FE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6" name="Imagen 895">
          <a:extLst>
            <a:ext uri="{FF2B5EF4-FFF2-40B4-BE49-F238E27FC236}">
              <a16:creationId xmlns:a16="http://schemas.microsoft.com/office/drawing/2014/main" id="{EFF0E130-5FA7-424D-A483-0B36B1668E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897" name="Imagen 2">
          <a:extLst>
            <a:ext uri="{FF2B5EF4-FFF2-40B4-BE49-F238E27FC236}">
              <a16:creationId xmlns:a16="http://schemas.microsoft.com/office/drawing/2014/main" id="{7DCBB013-7DF1-E446-87B0-82EF7E1594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898" name="Imagen 897">
          <a:extLst>
            <a:ext uri="{FF2B5EF4-FFF2-40B4-BE49-F238E27FC236}">
              <a16:creationId xmlns:a16="http://schemas.microsoft.com/office/drawing/2014/main" id="{A9E893B6-E90C-2949-AAD5-4444477005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899" name="Imagen 2">
          <a:extLst>
            <a:ext uri="{FF2B5EF4-FFF2-40B4-BE49-F238E27FC236}">
              <a16:creationId xmlns:a16="http://schemas.microsoft.com/office/drawing/2014/main" id="{6DB7D382-B30E-9240-A1DD-8FCD1D7ECE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0" name="Imagen 2">
          <a:extLst>
            <a:ext uri="{FF2B5EF4-FFF2-40B4-BE49-F238E27FC236}">
              <a16:creationId xmlns:a16="http://schemas.microsoft.com/office/drawing/2014/main" id="{98CD12FD-EA23-DF46-A675-CADCCA227D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1" name="Imagen 900">
          <a:extLst>
            <a:ext uri="{FF2B5EF4-FFF2-40B4-BE49-F238E27FC236}">
              <a16:creationId xmlns:a16="http://schemas.microsoft.com/office/drawing/2014/main" id="{2B593587-14D7-4342-B942-BE0E565702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2" name="Imagen 901">
          <a:extLst>
            <a:ext uri="{FF2B5EF4-FFF2-40B4-BE49-F238E27FC236}">
              <a16:creationId xmlns:a16="http://schemas.microsoft.com/office/drawing/2014/main" id="{62F81035-C9DA-0A4E-A994-8E959ACC26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3" name="Imagen 2">
          <a:extLst>
            <a:ext uri="{FF2B5EF4-FFF2-40B4-BE49-F238E27FC236}">
              <a16:creationId xmlns:a16="http://schemas.microsoft.com/office/drawing/2014/main" id="{A1915D93-4CAF-E14D-9464-CDF669EDF8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4" name="Imagen 903">
          <a:extLst>
            <a:ext uri="{FF2B5EF4-FFF2-40B4-BE49-F238E27FC236}">
              <a16:creationId xmlns:a16="http://schemas.microsoft.com/office/drawing/2014/main" id="{7EBF6083-E965-B84D-9D97-EA2408A333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5" name="Imagen 904">
          <a:extLst>
            <a:ext uri="{FF2B5EF4-FFF2-40B4-BE49-F238E27FC236}">
              <a16:creationId xmlns:a16="http://schemas.microsoft.com/office/drawing/2014/main" id="{17FDD2B2-377F-CD42-8CFA-A273C5E8DA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6" name="Imagen 2">
          <a:extLst>
            <a:ext uri="{FF2B5EF4-FFF2-40B4-BE49-F238E27FC236}">
              <a16:creationId xmlns:a16="http://schemas.microsoft.com/office/drawing/2014/main" id="{21E23BC9-5B2E-314D-ABAA-204EFD9861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7" name="Imagen 906">
          <a:extLst>
            <a:ext uri="{FF2B5EF4-FFF2-40B4-BE49-F238E27FC236}">
              <a16:creationId xmlns:a16="http://schemas.microsoft.com/office/drawing/2014/main" id="{A7052935-772B-9D44-BDDD-FB2C07638D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8" name="Imagen 907">
          <a:extLst>
            <a:ext uri="{FF2B5EF4-FFF2-40B4-BE49-F238E27FC236}">
              <a16:creationId xmlns:a16="http://schemas.microsoft.com/office/drawing/2014/main" id="{BC2D49B2-0E1F-8F4C-A2A6-768F66EFDA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09" name="Imagen 908">
          <a:extLst>
            <a:ext uri="{FF2B5EF4-FFF2-40B4-BE49-F238E27FC236}">
              <a16:creationId xmlns:a16="http://schemas.microsoft.com/office/drawing/2014/main" id="{C6E9872C-C64F-1143-9F5C-67609281BD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0" name="Imagen 2">
          <a:extLst>
            <a:ext uri="{FF2B5EF4-FFF2-40B4-BE49-F238E27FC236}">
              <a16:creationId xmlns:a16="http://schemas.microsoft.com/office/drawing/2014/main" id="{67E0CACE-1AB7-854B-8499-E7020E616F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1" name="Imagen 910">
          <a:extLst>
            <a:ext uri="{FF2B5EF4-FFF2-40B4-BE49-F238E27FC236}">
              <a16:creationId xmlns:a16="http://schemas.microsoft.com/office/drawing/2014/main" id="{9BC94FF8-0A8F-2E4E-AA8C-EF24A29114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2" name="Imagen 911">
          <a:extLst>
            <a:ext uri="{FF2B5EF4-FFF2-40B4-BE49-F238E27FC236}">
              <a16:creationId xmlns:a16="http://schemas.microsoft.com/office/drawing/2014/main" id="{693F32EF-C7C0-2744-82C7-2F514F418A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3" name="Imagen 2">
          <a:extLst>
            <a:ext uri="{FF2B5EF4-FFF2-40B4-BE49-F238E27FC236}">
              <a16:creationId xmlns:a16="http://schemas.microsoft.com/office/drawing/2014/main" id="{88FEE4A9-5C30-EC4A-A664-DD62BBDAE6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4" name="Imagen 913">
          <a:extLst>
            <a:ext uri="{FF2B5EF4-FFF2-40B4-BE49-F238E27FC236}">
              <a16:creationId xmlns:a16="http://schemas.microsoft.com/office/drawing/2014/main" id="{9ED3F056-EBB9-3E44-933F-7BC96DF19F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5" name="Imagen 2">
          <a:extLst>
            <a:ext uri="{FF2B5EF4-FFF2-40B4-BE49-F238E27FC236}">
              <a16:creationId xmlns:a16="http://schemas.microsoft.com/office/drawing/2014/main" id="{A8F10B79-A137-2B4A-A8B9-DE6E16D915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6" name="Imagen 915">
          <a:extLst>
            <a:ext uri="{FF2B5EF4-FFF2-40B4-BE49-F238E27FC236}">
              <a16:creationId xmlns:a16="http://schemas.microsoft.com/office/drawing/2014/main" id="{B81AA41A-EBE6-7E4F-B069-9AE8953283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7" name="Imagen 916">
          <a:extLst>
            <a:ext uri="{FF2B5EF4-FFF2-40B4-BE49-F238E27FC236}">
              <a16:creationId xmlns:a16="http://schemas.microsoft.com/office/drawing/2014/main" id="{D32F67A4-C8C6-854D-96B7-930D19E062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8" name="Imagen 2">
          <a:extLst>
            <a:ext uri="{FF2B5EF4-FFF2-40B4-BE49-F238E27FC236}">
              <a16:creationId xmlns:a16="http://schemas.microsoft.com/office/drawing/2014/main" id="{4C4AEAF4-5A6E-2A49-A029-4573F2EECC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19" name="Imagen 918">
          <a:extLst>
            <a:ext uri="{FF2B5EF4-FFF2-40B4-BE49-F238E27FC236}">
              <a16:creationId xmlns:a16="http://schemas.microsoft.com/office/drawing/2014/main" id="{D9546F88-3923-BD44-B3DA-351B8AE1D1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0" name="Imagen 919">
          <a:extLst>
            <a:ext uri="{FF2B5EF4-FFF2-40B4-BE49-F238E27FC236}">
              <a16:creationId xmlns:a16="http://schemas.microsoft.com/office/drawing/2014/main" id="{CD8DDC86-F83A-FF4A-A093-84E2895EE0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1" name="Imagen 2">
          <a:extLst>
            <a:ext uri="{FF2B5EF4-FFF2-40B4-BE49-F238E27FC236}">
              <a16:creationId xmlns:a16="http://schemas.microsoft.com/office/drawing/2014/main" id="{D1070E98-5F73-A34F-8524-1FF8AD8EE1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2" name="Imagen 921">
          <a:extLst>
            <a:ext uri="{FF2B5EF4-FFF2-40B4-BE49-F238E27FC236}">
              <a16:creationId xmlns:a16="http://schemas.microsoft.com/office/drawing/2014/main" id="{3D813C3B-AFD4-CF47-B6E3-36D5279794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3" name="Imagen 922">
          <a:extLst>
            <a:ext uri="{FF2B5EF4-FFF2-40B4-BE49-F238E27FC236}">
              <a16:creationId xmlns:a16="http://schemas.microsoft.com/office/drawing/2014/main" id="{2AF297B6-3A92-2E4D-8B3C-06A44CD162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4" name="Imagen 923">
          <a:extLst>
            <a:ext uri="{FF2B5EF4-FFF2-40B4-BE49-F238E27FC236}">
              <a16:creationId xmlns:a16="http://schemas.microsoft.com/office/drawing/2014/main" id="{BCD60115-7204-FE41-90E7-676B472DBD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5" name="Imagen 2">
          <a:extLst>
            <a:ext uri="{FF2B5EF4-FFF2-40B4-BE49-F238E27FC236}">
              <a16:creationId xmlns:a16="http://schemas.microsoft.com/office/drawing/2014/main" id="{C7948DAD-2AEE-4F41-AFB2-8E5A06EF75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6" name="Imagen 925">
          <a:extLst>
            <a:ext uri="{FF2B5EF4-FFF2-40B4-BE49-F238E27FC236}">
              <a16:creationId xmlns:a16="http://schemas.microsoft.com/office/drawing/2014/main" id="{58D088DF-81B9-8E47-A243-6BAAF7167F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7" name="Imagen 926">
          <a:extLst>
            <a:ext uri="{FF2B5EF4-FFF2-40B4-BE49-F238E27FC236}">
              <a16:creationId xmlns:a16="http://schemas.microsoft.com/office/drawing/2014/main" id="{F2351C89-62BD-284D-8BCD-75C2AF21D6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928" name="Imagen 2">
          <a:extLst>
            <a:ext uri="{FF2B5EF4-FFF2-40B4-BE49-F238E27FC236}">
              <a16:creationId xmlns:a16="http://schemas.microsoft.com/office/drawing/2014/main" id="{A80742A8-BBF2-6146-A63C-4F83D7FE23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29" name="Imagen 2">
          <a:extLst>
            <a:ext uri="{FF2B5EF4-FFF2-40B4-BE49-F238E27FC236}">
              <a16:creationId xmlns:a16="http://schemas.microsoft.com/office/drawing/2014/main" id="{1B3EB6EB-035B-FD4A-A1FB-7E160C91DB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0" name="Imagen 2">
          <a:extLst>
            <a:ext uri="{FF2B5EF4-FFF2-40B4-BE49-F238E27FC236}">
              <a16:creationId xmlns:a16="http://schemas.microsoft.com/office/drawing/2014/main" id="{5A1E7112-9400-C741-BD32-51A0A1701A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1" name="Imagen 930">
          <a:extLst>
            <a:ext uri="{FF2B5EF4-FFF2-40B4-BE49-F238E27FC236}">
              <a16:creationId xmlns:a16="http://schemas.microsoft.com/office/drawing/2014/main" id="{3FE66BFF-D2EA-6A4C-9B9D-06B86030DD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2" name="Imagen 931">
          <a:extLst>
            <a:ext uri="{FF2B5EF4-FFF2-40B4-BE49-F238E27FC236}">
              <a16:creationId xmlns:a16="http://schemas.microsoft.com/office/drawing/2014/main" id="{F1256DDE-B675-1F4A-BE1B-FD700CFE22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3" name="Imagen 2">
          <a:extLst>
            <a:ext uri="{FF2B5EF4-FFF2-40B4-BE49-F238E27FC236}">
              <a16:creationId xmlns:a16="http://schemas.microsoft.com/office/drawing/2014/main" id="{1E955713-96EB-5F4B-84C7-F2A56F3A19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4" name="Imagen 933">
          <a:extLst>
            <a:ext uri="{FF2B5EF4-FFF2-40B4-BE49-F238E27FC236}">
              <a16:creationId xmlns:a16="http://schemas.microsoft.com/office/drawing/2014/main" id="{54EF7376-9EF2-AC48-A95A-06E667971B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5" name="Imagen 934">
          <a:extLst>
            <a:ext uri="{FF2B5EF4-FFF2-40B4-BE49-F238E27FC236}">
              <a16:creationId xmlns:a16="http://schemas.microsoft.com/office/drawing/2014/main" id="{76A15778-8979-FF42-B5E9-B5C4F039AC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6" name="Imagen 2">
          <a:extLst>
            <a:ext uri="{FF2B5EF4-FFF2-40B4-BE49-F238E27FC236}">
              <a16:creationId xmlns:a16="http://schemas.microsoft.com/office/drawing/2014/main" id="{3549EDA3-B00E-F442-82F2-C25BDE1A68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7" name="Imagen 936">
          <a:extLst>
            <a:ext uri="{FF2B5EF4-FFF2-40B4-BE49-F238E27FC236}">
              <a16:creationId xmlns:a16="http://schemas.microsoft.com/office/drawing/2014/main" id="{1FBF78D3-91B9-6C49-98DB-8A9C96F1FD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8" name="Imagen 937">
          <a:extLst>
            <a:ext uri="{FF2B5EF4-FFF2-40B4-BE49-F238E27FC236}">
              <a16:creationId xmlns:a16="http://schemas.microsoft.com/office/drawing/2014/main" id="{452D325D-3C19-5046-B53E-2BE12F4C51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39" name="Imagen 938">
          <a:extLst>
            <a:ext uri="{FF2B5EF4-FFF2-40B4-BE49-F238E27FC236}">
              <a16:creationId xmlns:a16="http://schemas.microsoft.com/office/drawing/2014/main" id="{8A801AD3-C3B8-3142-956F-2DF2296F84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0" name="Imagen 2">
          <a:extLst>
            <a:ext uri="{FF2B5EF4-FFF2-40B4-BE49-F238E27FC236}">
              <a16:creationId xmlns:a16="http://schemas.microsoft.com/office/drawing/2014/main" id="{50A47CBF-A752-084D-A4F9-7A05E7A05E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1" name="Imagen 940">
          <a:extLst>
            <a:ext uri="{FF2B5EF4-FFF2-40B4-BE49-F238E27FC236}">
              <a16:creationId xmlns:a16="http://schemas.microsoft.com/office/drawing/2014/main" id="{E752DCA5-16F5-5643-98CE-7AC16A3643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2" name="Imagen 941">
          <a:extLst>
            <a:ext uri="{FF2B5EF4-FFF2-40B4-BE49-F238E27FC236}">
              <a16:creationId xmlns:a16="http://schemas.microsoft.com/office/drawing/2014/main" id="{90E340F3-7CD8-FE41-80F1-6FF561E3A3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3" name="Imagen 2">
          <a:extLst>
            <a:ext uri="{FF2B5EF4-FFF2-40B4-BE49-F238E27FC236}">
              <a16:creationId xmlns:a16="http://schemas.microsoft.com/office/drawing/2014/main" id="{14AF006A-DF36-AF47-97F6-E7D6F0CC1E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4" name="Imagen 943">
          <a:extLst>
            <a:ext uri="{FF2B5EF4-FFF2-40B4-BE49-F238E27FC236}">
              <a16:creationId xmlns:a16="http://schemas.microsoft.com/office/drawing/2014/main" id="{0781A2CC-17E1-8E4A-B305-93FD4D670E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5" name="Imagen 2">
          <a:extLst>
            <a:ext uri="{FF2B5EF4-FFF2-40B4-BE49-F238E27FC236}">
              <a16:creationId xmlns:a16="http://schemas.microsoft.com/office/drawing/2014/main" id="{216348D9-5E47-724C-B1BD-6B730CD732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6" name="Imagen 945">
          <a:extLst>
            <a:ext uri="{FF2B5EF4-FFF2-40B4-BE49-F238E27FC236}">
              <a16:creationId xmlns:a16="http://schemas.microsoft.com/office/drawing/2014/main" id="{9953396A-B293-EC4C-9EA3-9E28CE80DF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7" name="Imagen 946">
          <a:extLst>
            <a:ext uri="{FF2B5EF4-FFF2-40B4-BE49-F238E27FC236}">
              <a16:creationId xmlns:a16="http://schemas.microsoft.com/office/drawing/2014/main" id="{F95B9A2E-145E-2849-90C0-DF7B85CDB8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8" name="Imagen 2">
          <a:extLst>
            <a:ext uri="{FF2B5EF4-FFF2-40B4-BE49-F238E27FC236}">
              <a16:creationId xmlns:a16="http://schemas.microsoft.com/office/drawing/2014/main" id="{2EAD6276-A57E-4645-80F7-2FAC20B33B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49" name="Imagen 948">
          <a:extLst>
            <a:ext uri="{FF2B5EF4-FFF2-40B4-BE49-F238E27FC236}">
              <a16:creationId xmlns:a16="http://schemas.microsoft.com/office/drawing/2014/main" id="{7B29EEC1-4400-FD4C-94A1-5FFFCC9AB3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0" name="Imagen 949">
          <a:extLst>
            <a:ext uri="{FF2B5EF4-FFF2-40B4-BE49-F238E27FC236}">
              <a16:creationId xmlns:a16="http://schemas.microsoft.com/office/drawing/2014/main" id="{83A76876-CE45-FC46-BE2D-A81DA6FC1C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1" name="Imagen 2">
          <a:extLst>
            <a:ext uri="{FF2B5EF4-FFF2-40B4-BE49-F238E27FC236}">
              <a16:creationId xmlns:a16="http://schemas.microsoft.com/office/drawing/2014/main" id="{E1899023-9B09-FF4D-804B-E1A31CFEEB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2" name="Imagen 951">
          <a:extLst>
            <a:ext uri="{FF2B5EF4-FFF2-40B4-BE49-F238E27FC236}">
              <a16:creationId xmlns:a16="http://schemas.microsoft.com/office/drawing/2014/main" id="{0E1E9EA6-1889-324C-9F57-A19E5009A0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3" name="Imagen 952">
          <a:extLst>
            <a:ext uri="{FF2B5EF4-FFF2-40B4-BE49-F238E27FC236}">
              <a16:creationId xmlns:a16="http://schemas.microsoft.com/office/drawing/2014/main" id="{97F94E74-A92B-E646-B66D-882C04CE65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4" name="Imagen 953">
          <a:extLst>
            <a:ext uri="{FF2B5EF4-FFF2-40B4-BE49-F238E27FC236}">
              <a16:creationId xmlns:a16="http://schemas.microsoft.com/office/drawing/2014/main" id="{4EB4AFE2-C123-CE41-88CC-F44A07C9F5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5" name="Imagen 2">
          <a:extLst>
            <a:ext uri="{FF2B5EF4-FFF2-40B4-BE49-F238E27FC236}">
              <a16:creationId xmlns:a16="http://schemas.microsoft.com/office/drawing/2014/main" id="{38836CF9-6530-4B44-A7F8-15F0B2957C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6" name="Imagen 955">
          <a:extLst>
            <a:ext uri="{FF2B5EF4-FFF2-40B4-BE49-F238E27FC236}">
              <a16:creationId xmlns:a16="http://schemas.microsoft.com/office/drawing/2014/main" id="{A30D4344-A293-254F-88AA-27A4F9B0AA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7" name="Imagen 2">
          <a:extLst>
            <a:ext uri="{FF2B5EF4-FFF2-40B4-BE49-F238E27FC236}">
              <a16:creationId xmlns:a16="http://schemas.microsoft.com/office/drawing/2014/main" id="{F0CE114B-57BE-9B4E-A193-0832A295A6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8" name="Imagen 957">
          <a:extLst>
            <a:ext uri="{FF2B5EF4-FFF2-40B4-BE49-F238E27FC236}">
              <a16:creationId xmlns:a16="http://schemas.microsoft.com/office/drawing/2014/main" id="{B0D93EA4-A605-6A48-A7D7-3743CBA6FB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59" name="Imagen 958">
          <a:extLst>
            <a:ext uri="{FF2B5EF4-FFF2-40B4-BE49-F238E27FC236}">
              <a16:creationId xmlns:a16="http://schemas.microsoft.com/office/drawing/2014/main" id="{EF58CEB5-FA7F-B946-9453-680386C55F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0" name="Imagen 959">
          <a:extLst>
            <a:ext uri="{FF2B5EF4-FFF2-40B4-BE49-F238E27FC236}">
              <a16:creationId xmlns:a16="http://schemas.microsoft.com/office/drawing/2014/main" id="{1F2E734E-FD71-F14B-84D1-144C406465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1" name="Imagen 2">
          <a:extLst>
            <a:ext uri="{FF2B5EF4-FFF2-40B4-BE49-F238E27FC236}">
              <a16:creationId xmlns:a16="http://schemas.microsoft.com/office/drawing/2014/main" id="{B57106BE-A6B8-1542-855D-4C586B9E65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2" name="Imagen 961">
          <a:extLst>
            <a:ext uri="{FF2B5EF4-FFF2-40B4-BE49-F238E27FC236}">
              <a16:creationId xmlns:a16="http://schemas.microsoft.com/office/drawing/2014/main" id="{BE67F1F0-D9B8-684A-83D4-675ECF0A65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3" name="Imagen 2">
          <a:extLst>
            <a:ext uri="{FF2B5EF4-FFF2-40B4-BE49-F238E27FC236}">
              <a16:creationId xmlns:a16="http://schemas.microsoft.com/office/drawing/2014/main" id="{CA5B886D-44F1-DC4F-B171-6326F5ED8A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4" name="Imagen 963">
          <a:extLst>
            <a:ext uri="{FF2B5EF4-FFF2-40B4-BE49-F238E27FC236}">
              <a16:creationId xmlns:a16="http://schemas.microsoft.com/office/drawing/2014/main" id="{8DA29AF5-102A-574F-80EA-C35BEF9FD9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5" name="Imagen 964">
          <a:extLst>
            <a:ext uri="{FF2B5EF4-FFF2-40B4-BE49-F238E27FC236}">
              <a16:creationId xmlns:a16="http://schemas.microsoft.com/office/drawing/2014/main" id="{365E3724-EFB1-8648-9B5B-C6A953C7EC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6" name="Imagen 2">
          <a:extLst>
            <a:ext uri="{FF2B5EF4-FFF2-40B4-BE49-F238E27FC236}">
              <a16:creationId xmlns:a16="http://schemas.microsoft.com/office/drawing/2014/main" id="{9AEFC77F-0C40-B142-A059-8C9AD97721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7" name="Imagen 966">
          <a:extLst>
            <a:ext uri="{FF2B5EF4-FFF2-40B4-BE49-F238E27FC236}">
              <a16:creationId xmlns:a16="http://schemas.microsoft.com/office/drawing/2014/main" id="{69667746-BD9E-E440-ABB4-43855E79D4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8" name="Imagen 967">
          <a:extLst>
            <a:ext uri="{FF2B5EF4-FFF2-40B4-BE49-F238E27FC236}">
              <a16:creationId xmlns:a16="http://schemas.microsoft.com/office/drawing/2014/main" id="{83329227-AEA4-3A48-B4EB-E92A95FC1D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69" name="Imagen 2">
          <a:extLst>
            <a:ext uri="{FF2B5EF4-FFF2-40B4-BE49-F238E27FC236}">
              <a16:creationId xmlns:a16="http://schemas.microsoft.com/office/drawing/2014/main" id="{EA58999D-E72D-D347-B2AE-4000E09B6B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0" name="Imagen 969">
          <a:extLst>
            <a:ext uri="{FF2B5EF4-FFF2-40B4-BE49-F238E27FC236}">
              <a16:creationId xmlns:a16="http://schemas.microsoft.com/office/drawing/2014/main" id="{3BD505A4-8D69-774B-AA8D-D2917C9B19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1" name="Imagen 970">
          <a:extLst>
            <a:ext uri="{FF2B5EF4-FFF2-40B4-BE49-F238E27FC236}">
              <a16:creationId xmlns:a16="http://schemas.microsoft.com/office/drawing/2014/main" id="{9D22E2D0-9E9D-9840-96AB-78B9E631FA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2" name="Imagen 971">
          <a:extLst>
            <a:ext uri="{FF2B5EF4-FFF2-40B4-BE49-F238E27FC236}">
              <a16:creationId xmlns:a16="http://schemas.microsoft.com/office/drawing/2014/main" id="{BD1A3580-0434-5546-BCBD-F88936D8DA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3" name="Imagen 2">
          <a:extLst>
            <a:ext uri="{FF2B5EF4-FFF2-40B4-BE49-F238E27FC236}">
              <a16:creationId xmlns:a16="http://schemas.microsoft.com/office/drawing/2014/main" id="{846743D3-9423-9F44-822A-E1F6159208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4" name="Imagen 973">
          <a:extLst>
            <a:ext uri="{FF2B5EF4-FFF2-40B4-BE49-F238E27FC236}">
              <a16:creationId xmlns:a16="http://schemas.microsoft.com/office/drawing/2014/main" id="{E33ECB6D-A93B-4644-B80A-7EB626E262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5" name="Imagen 974">
          <a:extLst>
            <a:ext uri="{FF2B5EF4-FFF2-40B4-BE49-F238E27FC236}">
              <a16:creationId xmlns:a16="http://schemas.microsoft.com/office/drawing/2014/main" id="{4F6BA684-71EC-8E46-A106-7C3E85BA4B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6" name="Imagen 2">
          <a:extLst>
            <a:ext uri="{FF2B5EF4-FFF2-40B4-BE49-F238E27FC236}">
              <a16:creationId xmlns:a16="http://schemas.microsoft.com/office/drawing/2014/main" id="{0EEA04E4-7BE9-F54B-84F3-3E10EF45B0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7" name="Imagen 976">
          <a:extLst>
            <a:ext uri="{FF2B5EF4-FFF2-40B4-BE49-F238E27FC236}">
              <a16:creationId xmlns:a16="http://schemas.microsoft.com/office/drawing/2014/main" id="{0954557E-E019-A445-81E3-AD3EB6D1C6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8" name="Imagen 2">
          <a:extLst>
            <a:ext uri="{FF2B5EF4-FFF2-40B4-BE49-F238E27FC236}">
              <a16:creationId xmlns:a16="http://schemas.microsoft.com/office/drawing/2014/main" id="{5D379DD0-09EF-944C-9F1D-CD7929762A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79" name="Imagen 978">
          <a:extLst>
            <a:ext uri="{FF2B5EF4-FFF2-40B4-BE49-F238E27FC236}">
              <a16:creationId xmlns:a16="http://schemas.microsoft.com/office/drawing/2014/main" id="{382E720F-9CFF-8B4D-B9B3-483A09F00F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0" name="Imagen 979">
          <a:extLst>
            <a:ext uri="{FF2B5EF4-FFF2-40B4-BE49-F238E27FC236}">
              <a16:creationId xmlns:a16="http://schemas.microsoft.com/office/drawing/2014/main" id="{F1101D93-D3DB-754D-B358-C0A02AF6FE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1" name="Imagen 2">
          <a:extLst>
            <a:ext uri="{FF2B5EF4-FFF2-40B4-BE49-F238E27FC236}">
              <a16:creationId xmlns:a16="http://schemas.microsoft.com/office/drawing/2014/main" id="{2B45C624-128E-6F45-90B2-E729E571BC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2" name="Imagen 981">
          <a:extLst>
            <a:ext uri="{FF2B5EF4-FFF2-40B4-BE49-F238E27FC236}">
              <a16:creationId xmlns:a16="http://schemas.microsoft.com/office/drawing/2014/main" id="{9B945FB4-D868-6445-A477-F052EA7E53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3" name="Imagen 982">
          <a:extLst>
            <a:ext uri="{FF2B5EF4-FFF2-40B4-BE49-F238E27FC236}">
              <a16:creationId xmlns:a16="http://schemas.microsoft.com/office/drawing/2014/main" id="{FFC06410-2C72-584C-BCA3-C271C275F8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4" name="Imagen 2">
          <a:extLst>
            <a:ext uri="{FF2B5EF4-FFF2-40B4-BE49-F238E27FC236}">
              <a16:creationId xmlns:a16="http://schemas.microsoft.com/office/drawing/2014/main" id="{1DA43956-BA17-8148-912D-366F2713F9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5" name="Imagen 984">
          <a:extLst>
            <a:ext uri="{FF2B5EF4-FFF2-40B4-BE49-F238E27FC236}">
              <a16:creationId xmlns:a16="http://schemas.microsoft.com/office/drawing/2014/main" id="{EF5C80EB-F23E-7D4E-82B4-A5094848CD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6" name="Imagen 985">
          <a:extLst>
            <a:ext uri="{FF2B5EF4-FFF2-40B4-BE49-F238E27FC236}">
              <a16:creationId xmlns:a16="http://schemas.microsoft.com/office/drawing/2014/main" id="{BE37D0E8-E0A9-5A47-9553-415B7FEA94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7" name="Imagen 986">
          <a:extLst>
            <a:ext uri="{FF2B5EF4-FFF2-40B4-BE49-F238E27FC236}">
              <a16:creationId xmlns:a16="http://schemas.microsoft.com/office/drawing/2014/main" id="{AD79919C-613A-7440-B1CB-0E8A78BFBB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8" name="Imagen 2">
          <a:extLst>
            <a:ext uri="{FF2B5EF4-FFF2-40B4-BE49-F238E27FC236}">
              <a16:creationId xmlns:a16="http://schemas.microsoft.com/office/drawing/2014/main" id="{2FF6ABCF-7748-3345-A468-02B580B81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89" name="Imagen 988">
          <a:extLst>
            <a:ext uri="{FF2B5EF4-FFF2-40B4-BE49-F238E27FC236}">
              <a16:creationId xmlns:a16="http://schemas.microsoft.com/office/drawing/2014/main" id="{813333D4-00EF-8D4C-90E3-76D3C04650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0" name="Imagen 989">
          <a:extLst>
            <a:ext uri="{FF2B5EF4-FFF2-40B4-BE49-F238E27FC236}">
              <a16:creationId xmlns:a16="http://schemas.microsoft.com/office/drawing/2014/main" id="{00135D28-CDD1-DF44-8DEF-544B07EDD7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991" name="Imagen 2">
          <a:extLst>
            <a:ext uri="{FF2B5EF4-FFF2-40B4-BE49-F238E27FC236}">
              <a16:creationId xmlns:a16="http://schemas.microsoft.com/office/drawing/2014/main" id="{48153E16-588C-DB41-A0C1-3D9F1EF843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992" name="Imagen 991">
          <a:extLst>
            <a:ext uri="{FF2B5EF4-FFF2-40B4-BE49-F238E27FC236}">
              <a16:creationId xmlns:a16="http://schemas.microsoft.com/office/drawing/2014/main" id="{20F765C0-7D48-0249-8BA9-2EE2FF3A77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3" name="Imagen 2">
          <a:extLst>
            <a:ext uri="{FF2B5EF4-FFF2-40B4-BE49-F238E27FC236}">
              <a16:creationId xmlns:a16="http://schemas.microsoft.com/office/drawing/2014/main" id="{D3D0B2F0-3B62-BB4A-A374-33F54C5339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4" name="Imagen 2">
          <a:extLst>
            <a:ext uri="{FF2B5EF4-FFF2-40B4-BE49-F238E27FC236}">
              <a16:creationId xmlns:a16="http://schemas.microsoft.com/office/drawing/2014/main" id="{EDCCC23C-741E-F44B-951E-85BD60E48F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5" name="Imagen 994">
          <a:extLst>
            <a:ext uri="{FF2B5EF4-FFF2-40B4-BE49-F238E27FC236}">
              <a16:creationId xmlns:a16="http://schemas.microsoft.com/office/drawing/2014/main" id="{EA5E4393-878B-4844-849C-32884B524F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6" name="Imagen 995">
          <a:extLst>
            <a:ext uri="{FF2B5EF4-FFF2-40B4-BE49-F238E27FC236}">
              <a16:creationId xmlns:a16="http://schemas.microsoft.com/office/drawing/2014/main" id="{F930ADA3-AE50-DD4E-B014-798920D02C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7" name="Imagen 2">
          <a:extLst>
            <a:ext uri="{FF2B5EF4-FFF2-40B4-BE49-F238E27FC236}">
              <a16:creationId xmlns:a16="http://schemas.microsoft.com/office/drawing/2014/main" id="{5D202BA0-9ECA-154A-9115-DC8F4F4D8E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8" name="Imagen 997">
          <a:extLst>
            <a:ext uri="{FF2B5EF4-FFF2-40B4-BE49-F238E27FC236}">
              <a16:creationId xmlns:a16="http://schemas.microsoft.com/office/drawing/2014/main" id="{2567631F-40AC-754D-937B-64E7B936C8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999" name="Imagen 998">
          <a:extLst>
            <a:ext uri="{FF2B5EF4-FFF2-40B4-BE49-F238E27FC236}">
              <a16:creationId xmlns:a16="http://schemas.microsoft.com/office/drawing/2014/main" id="{56862659-EE7F-3748-9A4D-B8CFA791FA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0" name="Imagen 2">
          <a:extLst>
            <a:ext uri="{FF2B5EF4-FFF2-40B4-BE49-F238E27FC236}">
              <a16:creationId xmlns:a16="http://schemas.microsoft.com/office/drawing/2014/main" id="{BE81D0D9-B64B-3E44-8B89-CD330E2444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1" name="Imagen 1000">
          <a:extLst>
            <a:ext uri="{FF2B5EF4-FFF2-40B4-BE49-F238E27FC236}">
              <a16:creationId xmlns:a16="http://schemas.microsoft.com/office/drawing/2014/main" id="{1239838F-20C7-274A-8F7F-F41AFF13A2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2" name="Imagen 1001">
          <a:extLst>
            <a:ext uri="{FF2B5EF4-FFF2-40B4-BE49-F238E27FC236}">
              <a16:creationId xmlns:a16="http://schemas.microsoft.com/office/drawing/2014/main" id="{C6B13F24-CAAD-6D4B-8A83-FFE73AACD3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3" name="Imagen 1002">
          <a:extLst>
            <a:ext uri="{FF2B5EF4-FFF2-40B4-BE49-F238E27FC236}">
              <a16:creationId xmlns:a16="http://schemas.microsoft.com/office/drawing/2014/main" id="{F12B9F1B-6197-6D44-B1EC-48BB4013EE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4" name="Imagen 2">
          <a:extLst>
            <a:ext uri="{FF2B5EF4-FFF2-40B4-BE49-F238E27FC236}">
              <a16:creationId xmlns:a16="http://schemas.microsoft.com/office/drawing/2014/main" id="{D71923C0-45FF-A043-B9A6-DC8CAA7D8A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5" name="Imagen 1004">
          <a:extLst>
            <a:ext uri="{FF2B5EF4-FFF2-40B4-BE49-F238E27FC236}">
              <a16:creationId xmlns:a16="http://schemas.microsoft.com/office/drawing/2014/main" id="{06166266-3F75-7945-A0B1-B64A8599F2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6" name="Imagen 1005">
          <a:extLst>
            <a:ext uri="{FF2B5EF4-FFF2-40B4-BE49-F238E27FC236}">
              <a16:creationId xmlns:a16="http://schemas.microsoft.com/office/drawing/2014/main" id="{9EA1AC2B-D6D7-5D49-840A-DDDB0B3441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7" name="Imagen 2">
          <a:extLst>
            <a:ext uri="{FF2B5EF4-FFF2-40B4-BE49-F238E27FC236}">
              <a16:creationId xmlns:a16="http://schemas.microsoft.com/office/drawing/2014/main" id="{E60C03D3-50DA-5044-A5C4-D8F60AE481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8" name="Imagen 1007">
          <a:extLst>
            <a:ext uri="{FF2B5EF4-FFF2-40B4-BE49-F238E27FC236}">
              <a16:creationId xmlns:a16="http://schemas.microsoft.com/office/drawing/2014/main" id="{2D69565E-7DC7-6245-AD77-930F139662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09" name="Imagen 2">
          <a:extLst>
            <a:ext uri="{FF2B5EF4-FFF2-40B4-BE49-F238E27FC236}">
              <a16:creationId xmlns:a16="http://schemas.microsoft.com/office/drawing/2014/main" id="{B1D12E17-F21D-1945-A709-EA22E777C3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0" name="Imagen 1009">
          <a:extLst>
            <a:ext uri="{FF2B5EF4-FFF2-40B4-BE49-F238E27FC236}">
              <a16:creationId xmlns:a16="http://schemas.microsoft.com/office/drawing/2014/main" id="{E2867CFB-9EF6-2D49-A9EF-E8AF418063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1" name="Imagen 1010">
          <a:extLst>
            <a:ext uri="{FF2B5EF4-FFF2-40B4-BE49-F238E27FC236}">
              <a16:creationId xmlns:a16="http://schemas.microsoft.com/office/drawing/2014/main" id="{C98BE903-3A22-7C42-B958-AB880EB353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2" name="Imagen 2">
          <a:extLst>
            <a:ext uri="{FF2B5EF4-FFF2-40B4-BE49-F238E27FC236}">
              <a16:creationId xmlns:a16="http://schemas.microsoft.com/office/drawing/2014/main" id="{CBC3FCD1-38E2-2849-BFC3-6193D2AF34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3" name="Imagen 1012">
          <a:extLst>
            <a:ext uri="{FF2B5EF4-FFF2-40B4-BE49-F238E27FC236}">
              <a16:creationId xmlns:a16="http://schemas.microsoft.com/office/drawing/2014/main" id="{F866E7ED-E545-3E4C-A6B7-54453D65E1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4" name="Imagen 1013">
          <a:extLst>
            <a:ext uri="{FF2B5EF4-FFF2-40B4-BE49-F238E27FC236}">
              <a16:creationId xmlns:a16="http://schemas.microsoft.com/office/drawing/2014/main" id="{39F6FDB0-49A8-474E-BE65-BBA23A8A64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5" name="Imagen 2">
          <a:extLst>
            <a:ext uri="{FF2B5EF4-FFF2-40B4-BE49-F238E27FC236}">
              <a16:creationId xmlns:a16="http://schemas.microsoft.com/office/drawing/2014/main" id="{4FE52D60-8E0B-A642-BB45-F98E6CE390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6" name="Imagen 1015">
          <a:extLst>
            <a:ext uri="{FF2B5EF4-FFF2-40B4-BE49-F238E27FC236}">
              <a16:creationId xmlns:a16="http://schemas.microsoft.com/office/drawing/2014/main" id="{1410391D-6A2F-E54E-8A4C-27672033A1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7" name="Imagen 1016">
          <a:extLst>
            <a:ext uri="{FF2B5EF4-FFF2-40B4-BE49-F238E27FC236}">
              <a16:creationId xmlns:a16="http://schemas.microsoft.com/office/drawing/2014/main" id="{140F87E3-EF58-F64D-8CCF-15580C0128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8" name="Imagen 1017">
          <a:extLst>
            <a:ext uri="{FF2B5EF4-FFF2-40B4-BE49-F238E27FC236}">
              <a16:creationId xmlns:a16="http://schemas.microsoft.com/office/drawing/2014/main" id="{AC068F17-B1A8-A24A-8776-1483F1960A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19" name="Imagen 2">
          <a:extLst>
            <a:ext uri="{FF2B5EF4-FFF2-40B4-BE49-F238E27FC236}">
              <a16:creationId xmlns:a16="http://schemas.microsoft.com/office/drawing/2014/main" id="{E34F5D06-6975-6A48-B63E-4128C16D75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0" name="Imagen 1019">
          <a:extLst>
            <a:ext uri="{FF2B5EF4-FFF2-40B4-BE49-F238E27FC236}">
              <a16:creationId xmlns:a16="http://schemas.microsoft.com/office/drawing/2014/main" id="{8FFD8165-A76E-EC4A-9974-AFEB546F2B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id="{7E994DA4-01DE-2A40-B0F7-6370DD6F3B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2" name="Imagen 2">
          <a:extLst>
            <a:ext uri="{FF2B5EF4-FFF2-40B4-BE49-F238E27FC236}">
              <a16:creationId xmlns:a16="http://schemas.microsoft.com/office/drawing/2014/main" id="{2979B86F-E64F-DA4F-A705-7FBEC043A1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3" name="Imagen 1022">
          <a:extLst>
            <a:ext uri="{FF2B5EF4-FFF2-40B4-BE49-F238E27FC236}">
              <a16:creationId xmlns:a16="http://schemas.microsoft.com/office/drawing/2014/main" id="{C3E23002-2EF6-E640-8B47-A15E42F717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4" name="Imagen 2">
          <a:extLst>
            <a:ext uri="{FF2B5EF4-FFF2-40B4-BE49-F238E27FC236}">
              <a16:creationId xmlns:a16="http://schemas.microsoft.com/office/drawing/2014/main" id="{BC659FE5-B58B-EE48-85E9-71521B4B65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5" name="Imagen 1024">
          <a:extLst>
            <a:ext uri="{FF2B5EF4-FFF2-40B4-BE49-F238E27FC236}">
              <a16:creationId xmlns:a16="http://schemas.microsoft.com/office/drawing/2014/main" id="{FEA2D884-8E7E-754F-A353-20F6354E7E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6" name="Imagen 1025">
          <a:extLst>
            <a:ext uri="{FF2B5EF4-FFF2-40B4-BE49-F238E27FC236}">
              <a16:creationId xmlns:a16="http://schemas.microsoft.com/office/drawing/2014/main" id="{C3E15CBF-F25B-B146-BE8F-343C877AA3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55D89B44-D392-2A48-B3BA-9241AB9ABE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8" name="Imagen 1027">
          <a:extLst>
            <a:ext uri="{FF2B5EF4-FFF2-40B4-BE49-F238E27FC236}">
              <a16:creationId xmlns:a16="http://schemas.microsoft.com/office/drawing/2014/main" id="{E0A8EC31-4683-1048-9F61-5AB48A77E6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29" name="Imagen 1028">
          <a:extLst>
            <a:ext uri="{FF2B5EF4-FFF2-40B4-BE49-F238E27FC236}">
              <a16:creationId xmlns:a16="http://schemas.microsoft.com/office/drawing/2014/main" id="{47D86F74-F272-BE4E-9CF8-1A9E4AD29D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0" name="Imagen 2">
          <a:extLst>
            <a:ext uri="{FF2B5EF4-FFF2-40B4-BE49-F238E27FC236}">
              <a16:creationId xmlns:a16="http://schemas.microsoft.com/office/drawing/2014/main" id="{46CF97DC-5923-A741-8224-353E5EF722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1" name="Imagen 1030">
          <a:extLst>
            <a:ext uri="{FF2B5EF4-FFF2-40B4-BE49-F238E27FC236}">
              <a16:creationId xmlns:a16="http://schemas.microsoft.com/office/drawing/2014/main" id="{B0853E86-F1D2-8143-8C20-2F7C827B2F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2" name="Imagen 1031">
          <a:extLst>
            <a:ext uri="{FF2B5EF4-FFF2-40B4-BE49-F238E27FC236}">
              <a16:creationId xmlns:a16="http://schemas.microsoft.com/office/drawing/2014/main" id="{3FE50346-7AA4-3F47-B401-20810E479B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3" name="Imagen 1032">
          <a:extLst>
            <a:ext uri="{FF2B5EF4-FFF2-40B4-BE49-F238E27FC236}">
              <a16:creationId xmlns:a16="http://schemas.microsoft.com/office/drawing/2014/main" id="{CED34B7A-0FFF-2246-B936-82AA5AC0EE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4" name="Imagen 2">
          <a:extLst>
            <a:ext uri="{FF2B5EF4-FFF2-40B4-BE49-F238E27FC236}">
              <a16:creationId xmlns:a16="http://schemas.microsoft.com/office/drawing/2014/main" id="{38122D41-FC36-984D-AA39-0FE1E757F8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5" name="Imagen 1034">
          <a:extLst>
            <a:ext uri="{FF2B5EF4-FFF2-40B4-BE49-F238E27FC236}">
              <a16:creationId xmlns:a16="http://schemas.microsoft.com/office/drawing/2014/main" id="{564F39BB-C5CA-0846-A35C-9102097A55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6" name="Imagen 1035">
          <a:extLst>
            <a:ext uri="{FF2B5EF4-FFF2-40B4-BE49-F238E27FC236}">
              <a16:creationId xmlns:a16="http://schemas.microsoft.com/office/drawing/2014/main" id="{BE9BF29D-E6D5-E942-A9FD-CF23F5A726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7" name="Imagen 2">
          <a:extLst>
            <a:ext uri="{FF2B5EF4-FFF2-40B4-BE49-F238E27FC236}">
              <a16:creationId xmlns:a16="http://schemas.microsoft.com/office/drawing/2014/main" id="{8943380D-683C-FC49-8EB8-730AA7EAF1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8" name="Imagen 1037">
          <a:extLst>
            <a:ext uri="{FF2B5EF4-FFF2-40B4-BE49-F238E27FC236}">
              <a16:creationId xmlns:a16="http://schemas.microsoft.com/office/drawing/2014/main" id="{A6701310-EA59-0143-A9BF-BAB5895C70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39" name="Imagen 2">
          <a:extLst>
            <a:ext uri="{FF2B5EF4-FFF2-40B4-BE49-F238E27FC236}">
              <a16:creationId xmlns:a16="http://schemas.microsoft.com/office/drawing/2014/main" id="{7AA6D250-E9B7-834D-9EB2-F5F4EBF085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0" name="Imagen 1039">
          <a:extLst>
            <a:ext uri="{FF2B5EF4-FFF2-40B4-BE49-F238E27FC236}">
              <a16:creationId xmlns:a16="http://schemas.microsoft.com/office/drawing/2014/main" id="{33988550-271D-F546-8384-02B08A30B2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1" name="Imagen 1040">
          <a:extLst>
            <a:ext uri="{FF2B5EF4-FFF2-40B4-BE49-F238E27FC236}">
              <a16:creationId xmlns:a16="http://schemas.microsoft.com/office/drawing/2014/main" id="{BABE4DC5-58F4-E14E-BD09-C0FE58A064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2" name="Imagen 2">
          <a:extLst>
            <a:ext uri="{FF2B5EF4-FFF2-40B4-BE49-F238E27FC236}">
              <a16:creationId xmlns:a16="http://schemas.microsoft.com/office/drawing/2014/main" id="{2FCAFD55-022B-CF40-9FD4-AC5904C52A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3" name="Imagen 1042">
          <a:extLst>
            <a:ext uri="{FF2B5EF4-FFF2-40B4-BE49-F238E27FC236}">
              <a16:creationId xmlns:a16="http://schemas.microsoft.com/office/drawing/2014/main" id="{5FE671A7-CFD1-BB4B-9189-3263D74A4B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4" name="Imagen 1043">
          <a:extLst>
            <a:ext uri="{FF2B5EF4-FFF2-40B4-BE49-F238E27FC236}">
              <a16:creationId xmlns:a16="http://schemas.microsoft.com/office/drawing/2014/main" id="{3B4ED222-321C-1744-8B9B-61BDE72660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5" name="Imagen 2">
          <a:extLst>
            <a:ext uri="{FF2B5EF4-FFF2-40B4-BE49-F238E27FC236}">
              <a16:creationId xmlns:a16="http://schemas.microsoft.com/office/drawing/2014/main" id="{B4828BC0-04C9-1644-8C14-C469978BD8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6" name="Imagen 1045">
          <a:extLst>
            <a:ext uri="{FF2B5EF4-FFF2-40B4-BE49-F238E27FC236}">
              <a16:creationId xmlns:a16="http://schemas.microsoft.com/office/drawing/2014/main" id="{BA54BDE6-85A9-6D4E-8767-A556240BBF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7" name="Imagen 1046">
          <a:extLst>
            <a:ext uri="{FF2B5EF4-FFF2-40B4-BE49-F238E27FC236}">
              <a16:creationId xmlns:a16="http://schemas.microsoft.com/office/drawing/2014/main" id="{5A240CED-C0CF-4A43-A673-64F485B566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8" name="Imagen 1047">
          <a:extLst>
            <a:ext uri="{FF2B5EF4-FFF2-40B4-BE49-F238E27FC236}">
              <a16:creationId xmlns:a16="http://schemas.microsoft.com/office/drawing/2014/main" id="{8DD16D7D-0989-B749-9B70-51807C72F1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49" name="Imagen 2">
          <a:extLst>
            <a:ext uri="{FF2B5EF4-FFF2-40B4-BE49-F238E27FC236}">
              <a16:creationId xmlns:a16="http://schemas.microsoft.com/office/drawing/2014/main" id="{4C453AD5-74CC-7E49-B723-764E040506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0" name="Imagen 1049">
          <a:extLst>
            <a:ext uri="{FF2B5EF4-FFF2-40B4-BE49-F238E27FC236}">
              <a16:creationId xmlns:a16="http://schemas.microsoft.com/office/drawing/2014/main" id="{F6DB92B0-0375-6A43-9BA1-0F293A3D2E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1" name="Imagen 1050">
          <a:extLst>
            <a:ext uri="{FF2B5EF4-FFF2-40B4-BE49-F238E27FC236}">
              <a16:creationId xmlns:a16="http://schemas.microsoft.com/office/drawing/2014/main" id="{89EC8182-F7D8-8E47-9573-524CA46416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052" name="Imagen 2">
          <a:extLst>
            <a:ext uri="{FF2B5EF4-FFF2-40B4-BE49-F238E27FC236}">
              <a16:creationId xmlns:a16="http://schemas.microsoft.com/office/drawing/2014/main" id="{F042D9A7-2209-6047-ADC4-63D800400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053" name="Imagen 1052">
          <a:extLst>
            <a:ext uri="{FF2B5EF4-FFF2-40B4-BE49-F238E27FC236}">
              <a16:creationId xmlns:a16="http://schemas.microsoft.com/office/drawing/2014/main" id="{7F1E97F5-088D-A54B-B24F-FC4209006F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4" name="Imagen 2">
          <a:extLst>
            <a:ext uri="{FF2B5EF4-FFF2-40B4-BE49-F238E27FC236}">
              <a16:creationId xmlns:a16="http://schemas.microsoft.com/office/drawing/2014/main" id="{7D4636DB-C8C5-4F43-9272-47A7DD5832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5" name="Imagen 2">
          <a:extLst>
            <a:ext uri="{FF2B5EF4-FFF2-40B4-BE49-F238E27FC236}">
              <a16:creationId xmlns:a16="http://schemas.microsoft.com/office/drawing/2014/main" id="{97496C7C-C2D4-E54A-815F-C458032705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6" name="Imagen 1055">
          <a:extLst>
            <a:ext uri="{FF2B5EF4-FFF2-40B4-BE49-F238E27FC236}">
              <a16:creationId xmlns:a16="http://schemas.microsoft.com/office/drawing/2014/main" id="{E5AC178C-F144-5C4C-BFB7-39D6C35165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7" name="Imagen 1056">
          <a:extLst>
            <a:ext uri="{FF2B5EF4-FFF2-40B4-BE49-F238E27FC236}">
              <a16:creationId xmlns:a16="http://schemas.microsoft.com/office/drawing/2014/main" id="{A9DF23CC-A835-AB46-A398-8D23A1F3CF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8" name="Imagen 2">
          <a:extLst>
            <a:ext uri="{FF2B5EF4-FFF2-40B4-BE49-F238E27FC236}">
              <a16:creationId xmlns:a16="http://schemas.microsoft.com/office/drawing/2014/main" id="{F2B5B93C-ED56-614E-B466-EAF329925F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59" name="Imagen 1058">
          <a:extLst>
            <a:ext uri="{FF2B5EF4-FFF2-40B4-BE49-F238E27FC236}">
              <a16:creationId xmlns:a16="http://schemas.microsoft.com/office/drawing/2014/main" id="{C4D60C08-119B-0648-8F0E-C25E17CECF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0" name="Imagen 1059">
          <a:extLst>
            <a:ext uri="{FF2B5EF4-FFF2-40B4-BE49-F238E27FC236}">
              <a16:creationId xmlns:a16="http://schemas.microsoft.com/office/drawing/2014/main" id="{4DE27DD3-BB9D-1643-A8C2-1283B448B7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1" name="Imagen 2">
          <a:extLst>
            <a:ext uri="{FF2B5EF4-FFF2-40B4-BE49-F238E27FC236}">
              <a16:creationId xmlns:a16="http://schemas.microsoft.com/office/drawing/2014/main" id="{37017EFB-6C85-FF48-9639-13C1CC1451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2" name="Imagen 1061">
          <a:extLst>
            <a:ext uri="{FF2B5EF4-FFF2-40B4-BE49-F238E27FC236}">
              <a16:creationId xmlns:a16="http://schemas.microsoft.com/office/drawing/2014/main" id="{8A046E9F-0A52-4640-BACA-A0E38A01BD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3" name="Imagen 1062">
          <a:extLst>
            <a:ext uri="{FF2B5EF4-FFF2-40B4-BE49-F238E27FC236}">
              <a16:creationId xmlns:a16="http://schemas.microsoft.com/office/drawing/2014/main" id="{CF2772AD-6196-8F47-B72A-FBEB52D1C9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4" name="Imagen 1063">
          <a:extLst>
            <a:ext uri="{FF2B5EF4-FFF2-40B4-BE49-F238E27FC236}">
              <a16:creationId xmlns:a16="http://schemas.microsoft.com/office/drawing/2014/main" id="{404509FD-71D4-B44D-BD3E-73A67566FA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5" name="Imagen 2">
          <a:extLst>
            <a:ext uri="{FF2B5EF4-FFF2-40B4-BE49-F238E27FC236}">
              <a16:creationId xmlns:a16="http://schemas.microsoft.com/office/drawing/2014/main" id="{D2498942-0A3A-6544-A6B0-CC5223A032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6" name="Imagen 1065">
          <a:extLst>
            <a:ext uri="{FF2B5EF4-FFF2-40B4-BE49-F238E27FC236}">
              <a16:creationId xmlns:a16="http://schemas.microsoft.com/office/drawing/2014/main" id="{647CF812-C080-2C48-B037-10CB2C286C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id="{8F08C4C8-F5B4-A842-9C44-9E1AC1DBC0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8" name="Imagen 2">
          <a:extLst>
            <a:ext uri="{FF2B5EF4-FFF2-40B4-BE49-F238E27FC236}">
              <a16:creationId xmlns:a16="http://schemas.microsoft.com/office/drawing/2014/main" id="{EC366F13-97CE-3447-A5DD-A2F5328E00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69" name="Imagen 1068">
          <a:extLst>
            <a:ext uri="{FF2B5EF4-FFF2-40B4-BE49-F238E27FC236}">
              <a16:creationId xmlns:a16="http://schemas.microsoft.com/office/drawing/2014/main" id="{C080E7FB-2AC6-424A-B926-9866C4AA0C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0" name="Imagen 2">
          <a:extLst>
            <a:ext uri="{FF2B5EF4-FFF2-40B4-BE49-F238E27FC236}">
              <a16:creationId xmlns:a16="http://schemas.microsoft.com/office/drawing/2014/main" id="{D5F73AFE-E42B-9D4A-AAF3-8EFB0F9177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1" name="Imagen 1070">
          <a:extLst>
            <a:ext uri="{FF2B5EF4-FFF2-40B4-BE49-F238E27FC236}">
              <a16:creationId xmlns:a16="http://schemas.microsoft.com/office/drawing/2014/main" id="{52AA3812-62E6-A047-8E3A-1BF51CF10E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2" name="Imagen 1071">
          <a:extLst>
            <a:ext uri="{FF2B5EF4-FFF2-40B4-BE49-F238E27FC236}">
              <a16:creationId xmlns:a16="http://schemas.microsoft.com/office/drawing/2014/main" id="{75084674-43B0-A048-9B76-192E116B94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3" name="Imagen 2">
          <a:extLst>
            <a:ext uri="{FF2B5EF4-FFF2-40B4-BE49-F238E27FC236}">
              <a16:creationId xmlns:a16="http://schemas.microsoft.com/office/drawing/2014/main" id="{72F55F7C-A7B9-624C-BC1D-A4FBD178D2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4" name="Imagen 1073">
          <a:extLst>
            <a:ext uri="{FF2B5EF4-FFF2-40B4-BE49-F238E27FC236}">
              <a16:creationId xmlns:a16="http://schemas.microsoft.com/office/drawing/2014/main" id="{7734397F-3D33-4A43-818C-70323CF07B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5" name="Imagen 1074">
          <a:extLst>
            <a:ext uri="{FF2B5EF4-FFF2-40B4-BE49-F238E27FC236}">
              <a16:creationId xmlns:a16="http://schemas.microsoft.com/office/drawing/2014/main" id="{3523775E-813B-CA49-9B9E-87FB412487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6" name="Imagen 2">
          <a:extLst>
            <a:ext uri="{FF2B5EF4-FFF2-40B4-BE49-F238E27FC236}">
              <a16:creationId xmlns:a16="http://schemas.microsoft.com/office/drawing/2014/main" id="{F758DC01-DFAA-AC42-94D8-A73EA48F5C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7" name="Imagen 1076">
          <a:extLst>
            <a:ext uri="{FF2B5EF4-FFF2-40B4-BE49-F238E27FC236}">
              <a16:creationId xmlns:a16="http://schemas.microsoft.com/office/drawing/2014/main" id="{76B0A1F5-C556-3342-83E1-125B61AAC3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8" name="Imagen 1077">
          <a:extLst>
            <a:ext uri="{FF2B5EF4-FFF2-40B4-BE49-F238E27FC236}">
              <a16:creationId xmlns:a16="http://schemas.microsoft.com/office/drawing/2014/main" id="{0B625AA5-B701-E84A-AFC2-EE188FB072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79" name="Imagen 1078">
          <a:extLst>
            <a:ext uri="{FF2B5EF4-FFF2-40B4-BE49-F238E27FC236}">
              <a16:creationId xmlns:a16="http://schemas.microsoft.com/office/drawing/2014/main" id="{D7FEE9AC-0F6A-264C-A5E2-AF4F68916E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0" name="Imagen 2">
          <a:extLst>
            <a:ext uri="{FF2B5EF4-FFF2-40B4-BE49-F238E27FC236}">
              <a16:creationId xmlns:a16="http://schemas.microsoft.com/office/drawing/2014/main" id="{D097A7D1-23B1-964F-A5C2-479E6F034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1" name="Imagen 1080">
          <a:extLst>
            <a:ext uri="{FF2B5EF4-FFF2-40B4-BE49-F238E27FC236}">
              <a16:creationId xmlns:a16="http://schemas.microsoft.com/office/drawing/2014/main" id="{847B750B-216A-F74D-B713-988C8C96A4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2" name="Imagen 1081">
          <a:extLst>
            <a:ext uri="{FF2B5EF4-FFF2-40B4-BE49-F238E27FC236}">
              <a16:creationId xmlns:a16="http://schemas.microsoft.com/office/drawing/2014/main" id="{FBB2B56A-6A3F-D143-A5D3-78DDBDE35D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083" name="Imagen 2">
          <a:extLst>
            <a:ext uri="{FF2B5EF4-FFF2-40B4-BE49-F238E27FC236}">
              <a16:creationId xmlns:a16="http://schemas.microsoft.com/office/drawing/2014/main" id="{BD715031-6F48-254F-8B64-133BC491D7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4" name="Imagen 2">
          <a:extLst>
            <a:ext uri="{FF2B5EF4-FFF2-40B4-BE49-F238E27FC236}">
              <a16:creationId xmlns:a16="http://schemas.microsoft.com/office/drawing/2014/main" id="{B1201877-9A5D-E743-914F-9366CB86E8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5" name="Imagen 2">
          <a:extLst>
            <a:ext uri="{FF2B5EF4-FFF2-40B4-BE49-F238E27FC236}">
              <a16:creationId xmlns:a16="http://schemas.microsoft.com/office/drawing/2014/main" id="{2125BB88-F149-7249-B72C-72F14CEB0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6" name="Imagen 1085">
          <a:extLst>
            <a:ext uri="{FF2B5EF4-FFF2-40B4-BE49-F238E27FC236}">
              <a16:creationId xmlns:a16="http://schemas.microsoft.com/office/drawing/2014/main" id="{0B0A5284-966C-7E4D-AD41-0A52B09B53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7" name="Imagen 1086">
          <a:extLst>
            <a:ext uri="{FF2B5EF4-FFF2-40B4-BE49-F238E27FC236}">
              <a16:creationId xmlns:a16="http://schemas.microsoft.com/office/drawing/2014/main" id="{3F5004D4-9550-0941-82A2-64EE95AD96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8" name="Imagen 2">
          <a:extLst>
            <a:ext uri="{FF2B5EF4-FFF2-40B4-BE49-F238E27FC236}">
              <a16:creationId xmlns:a16="http://schemas.microsoft.com/office/drawing/2014/main" id="{AA243282-5E4B-D744-8B48-E1B2CEB5FF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89" name="Imagen 1088">
          <a:extLst>
            <a:ext uri="{FF2B5EF4-FFF2-40B4-BE49-F238E27FC236}">
              <a16:creationId xmlns:a16="http://schemas.microsoft.com/office/drawing/2014/main" id="{D711ABC3-59DD-CF41-9653-2B61AD082D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0" name="Imagen 1089">
          <a:extLst>
            <a:ext uri="{FF2B5EF4-FFF2-40B4-BE49-F238E27FC236}">
              <a16:creationId xmlns:a16="http://schemas.microsoft.com/office/drawing/2014/main" id="{2D06524E-5D75-9743-8C13-85A84EB5A8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1" name="Imagen 2">
          <a:extLst>
            <a:ext uri="{FF2B5EF4-FFF2-40B4-BE49-F238E27FC236}">
              <a16:creationId xmlns:a16="http://schemas.microsoft.com/office/drawing/2014/main" id="{8CD3C09A-C720-F347-8B57-5BC49E673B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2" name="Imagen 1091">
          <a:extLst>
            <a:ext uri="{FF2B5EF4-FFF2-40B4-BE49-F238E27FC236}">
              <a16:creationId xmlns:a16="http://schemas.microsoft.com/office/drawing/2014/main" id="{1867B47B-9514-274F-99D6-40E89DC661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3" name="Imagen 1092">
          <a:extLst>
            <a:ext uri="{FF2B5EF4-FFF2-40B4-BE49-F238E27FC236}">
              <a16:creationId xmlns:a16="http://schemas.microsoft.com/office/drawing/2014/main" id="{BDAC7C11-81FD-E145-884E-F8B52AAB3B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4" name="Imagen 1093">
          <a:extLst>
            <a:ext uri="{FF2B5EF4-FFF2-40B4-BE49-F238E27FC236}">
              <a16:creationId xmlns:a16="http://schemas.microsoft.com/office/drawing/2014/main" id="{96F35C40-DC13-DA4E-ACA3-6084EB8E69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5" name="Imagen 2">
          <a:extLst>
            <a:ext uri="{FF2B5EF4-FFF2-40B4-BE49-F238E27FC236}">
              <a16:creationId xmlns:a16="http://schemas.microsoft.com/office/drawing/2014/main" id="{0976E3FF-4788-A345-93B9-77BBAC3056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6" name="Imagen 1095">
          <a:extLst>
            <a:ext uri="{FF2B5EF4-FFF2-40B4-BE49-F238E27FC236}">
              <a16:creationId xmlns:a16="http://schemas.microsoft.com/office/drawing/2014/main" id="{4A96B2A0-1FC2-C843-9A39-1658ABBD80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7" name="Imagen 1096">
          <a:extLst>
            <a:ext uri="{FF2B5EF4-FFF2-40B4-BE49-F238E27FC236}">
              <a16:creationId xmlns:a16="http://schemas.microsoft.com/office/drawing/2014/main" id="{4420C003-CC19-DA46-89E8-C7C986187F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8" name="Imagen 2">
          <a:extLst>
            <a:ext uri="{FF2B5EF4-FFF2-40B4-BE49-F238E27FC236}">
              <a16:creationId xmlns:a16="http://schemas.microsoft.com/office/drawing/2014/main" id="{D502B1FF-549A-F745-AD01-4201660184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099" name="Imagen 1098">
          <a:extLst>
            <a:ext uri="{FF2B5EF4-FFF2-40B4-BE49-F238E27FC236}">
              <a16:creationId xmlns:a16="http://schemas.microsoft.com/office/drawing/2014/main" id="{8ED152DB-3A9D-944F-A221-8CB0230BD9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0" name="Imagen 2">
          <a:extLst>
            <a:ext uri="{FF2B5EF4-FFF2-40B4-BE49-F238E27FC236}">
              <a16:creationId xmlns:a16="http://schemas.microsoft.com/office/drawing/2014/main" id="{31591CFE-A81E-AC4E-8111-5E128CF1F7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1" name="Imagen 1100">
          <a:extLst>
            <a:ext uri="{FF2B5EF4-FFF2-40B4-BE49-F238E27FC236}">
              <a16:creationId xmlns:a16="http://schemas.microsoft.com/office/drawing/2014/main" id="{71CB1F1A-2EB2-6B46-A371-6B0853FC2E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2" name="Imagen 1101">
          <a:extLst>
            <a:ext uri="{FF2B5EF4-FFF2-40B4-BE49-F238E27FC236}">
              <a16:creationId xmlns:a16="http://schemas.microsoft.com/office/drawing/2014/main" id="{37513B99-53FA-2A44-B69F-AB319D6DCB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3" name="Imagen 2">
          <a:extLst>
            <a:ext uri="{FF2B5EF4-FFF2-40B4-BE49-F238E27FC236}">
              <a16:creationId xmlns:a16="http://schemas.microsoft.com/office/drawing/2014/main" id="{FCF5111E-2990-D448-A8A1-1A6ED43746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4" name="Imagen 1103">
          <a:extLst>
            <a:ext uri="{FF2B5EF4-FFF2-40B4-BE49-F238E27FC236}">
              <a16:creationId xmlns:a16="http://schemas.microsoft.com/office/drawing/2014/main" id="{438C6749-C156-4C48-94C6-EA11389C09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5" name="Imagen 1104">
          <a:extLst>
            <a:ext uri="{FF2B5EF4-FFF2-40B4-BE49-F238E27FC236}">
              <a16:creationId xmlns:a16="http://schemas.microsoft.com/office/drawing/2014/main" id="{7F5F4B5B-278B-1749-84BA-4EDAEFCDED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6" name="Imagen 2">
          <a:extLst>
            <a:ext uri="{FF2B5EF4-FFF2-40B4-BE49-F238E27FC236}">
              <a16:creationId xmlns:a16="http://schemas.microsoft.com/office/drawing/2014/main" id="{8C31673C-0CE5-6242-94CD-044779AD9F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7" name="Imagen 1106">
          <a:extLst>
            <a:ext uri="{FF2B5EF4-FFF2-40B4-BE49-F238E27FC236}">
              <a16:creationId xmlns:a16="http://schemas.microsoft.com/office/drawing/2014/main" id="{A7517842-6E13-E744-8F98-311150D182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8" name="Imagen 1107">
          <a:extLst>
            <a:ext uri="{FF2B5EF4-FFF2-40B4-BE49-F238E27FC236}">
              <a16:creationId xmlns:a16="http://schemas.microsoft.com/office/drawing/2014/main" id="{0A869453-B405-9249-87C8-32B4FE5040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09" name="Imagen 1108">
          <a:extLst>
            <a:ext uri="{FF2B5EF4-FFF2-40B4-BE49-F238E27FC236}">
              <a16:creationId xmlns:a16="http://schemas.microsoft.com/office/drawing/2014/main" id="{397FB2C4-046F-634F-84C6-26C78DF814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5759A039-2320-5346-AF6A-9E124F015D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1" name="Imagen 1110">
          <a:extLst>
            <a:ext uri="{FF2B5EF4-FFF2-40B4-BE49-F238E27FC236}">
              <a16:creationId xmlns:a16="http://schemas.microsoft.com/office/drawing/2014/main" id="{E99BF727-9824-DF40-BC59-B128FE48DF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2" name="Imagen 1111">
          <a:extLst>
            <a:ext uri="{FF2B5EF4-FFF2-40B4-BE49-F238E27FC236}">
              <a16:creationId xmlns:a16="http://schemas.microsoft.com/office/drawing/2014/main" id="{4115F79C-F910-DE44-96AD-EF4A1B8EF4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3" name="Imagen 2">
          <a:extLst>
            <a:ext uri="{FF2B5EF4-FFF2-40B4-BE49-F238E27FC236}">
              <a16:creationId xmlns:a16="http://schemas.microsoft.com/office/drawing/2014/main" id="{FE4F1D2B-11ED-494F-AB17-D5ED83C0DF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4" name="Imagen 1113">
          <a:extLst>
            <a:ext uri="{FF2B5EF4-FFF2-40B4-BE49-F238E27FC236}">
              <a16:creationId xmlns:a16="http://schemas.microsoft.com/office/drawing/2014/main" id="{B232031D-10CF-494F-B0CD-8815E5968C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5" name="Imagen 1114">
          <a:extLst>
            <a:ext uri="{FF2B5EF4-FFF2-40B4-BE49-F238E27FC236}">
              <a16:creationId xmlns:a16="http://schemas.microsoft.com/office/drawing/2014/main" id="{9834A2F5-8E9C-E748-A332-0055C256B6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6" name="Imagen 1115">
          <a:extLst>
            <a:ext uri="{FF2B5EF4-FFF2-40B4-BE49-F238E27FC236}">
              <a16:creationId xmlns:a16="http://schemas.microsoft.com/office/drawing/2014/main" id="{3BAC79E5-4F77-0840-A11A-B2CE4F5C7E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7" name="Imagen 2">
          <a:extLst>
            <a:ext uri="{FF2B5EF4-FFF2-40B4-BE49-F238E27FC236}">
              <a16:creationId xmlns:a16="http://schemas.microsoft.com/office/drawing/2014/main" id="{4CFFA511-8464-5F4B-A561-E362CF6E66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8" name="Imagen 1117">
          <a:extLst>
            <a:ext uri="{FF2B5EF4-FFF2-40B4-BE49-F238E27FC236}">
              <a16:creationId xmlns:a16="http://schemas.microsoft.com/office/drawing/2014/main" id="{084696A0-6A95-9649-A85A-41A8F51B4C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19" name="Imagen 2">
          <a:extLst>
            <a:ext uri="{FF2B5EF4-FFF2-40B4-BE49-F238E27FC236}">
              <a16:creationId xmlns:a16="http://schemas.microsoft.com/office/drawing/2014/main" id="{4DC2B2E2-BF79-0846-BF13-D98F70BB7F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0" name="Imagen 1119">
          <a:extLst>
            <a:ext uri="{FF2B5EF4-FFF2-40B4-BE49-F238E27FC236}">
              <a16:creationId xmlns:a16="http://schemas.microsoft.com/office/drawing/2014/main" id="{A6C14AC9-B054-E843-9826-996AC3E0DE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1" name="Imagen 1120">
          <a:extLst>
            <a:ext uri="{FF2B5EF4-FFF2-40B4-BE49-F238E27FC236}">
              <a16:creationId xmlns:a16="http://schemas.microsoft.com/office/drawing/2014/main" id="{C9E0EECA-55E0-F646-A78F-7FDC1F3029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2" name="Imagen 2">
          <a:extLst>
            <a:ext uri="{FF2B5EF4-FFF2-40B4-BE49-F238E27FC236}">
              <a16:creationId xmlns:a16="http://schemas.microsoft.com/office/drawing/2014/main" id="{53CC79F4-5C56-A34B-9040-0E937CD75A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3" name="Imagen 1122">
          <a:extLst>
            <a:ext uri="{FF2B5EF4-FFF2-40B4-BE49-F238E27FC236}">
              <a16:creationId xmlns:a16="http://schemas.microsoft.com/office/drawing/2014/main" id="{8E5CC730-D470-BC4F-BC2F-0FCB170CC1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4" name="Imagen 1123">
          <a:extLst>
            <a:ext uri="{FF2B5EF4-FFF2-40B4-BE49-F238E27FC236}">
              <a16:creationId xmlns:a16="http://schemas.microsoft.com/office/drawing/2014/main" id="{38822669-34F4-6146-93BF-A2A17CBA6F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5" name="Imagen 2">
          <a:extLst>
            <a:ext uri="{FF2B5EF4-FFF2-40B4-BE49-F238E27FC236}">
              <a16:creationId xmlns:a16="http://schemas.microsoft.com/office/drawing/2014/main" id="{2EB0B86D-AF47-1347-9A1E-4323F582C2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6" name="Imagen 1125">
          <a:extLst>
            <a:ext uri="{FF2B5EF4-FFF2-40B4-BE49-F238E27FC236}">
              <a16:creationId xmlns:a16="http://schemas.microsoft.com/office/drawing/2014/main" id="{81F2AF69-7B95-FF49-91F4-8ECD2354D9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7" name="Imagen 1126">
          <a:extLst>
            <a:ext uri="{FF2B5EF4-FFF2-40B4-BE49-F238E27FC236}">
              <a16:creationId xmlns:a16="http://schemas.microsoft.com/office/drawing/2014/main" id="{8D1193E7-107E-CA4D-9201-ECC37648A7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8" name="Imagen 1127">
          <a:extLst>
            <a:ext uri="{FF2B5EF4-FFF2-40B4-BE49-F238E27FC236}">
              <a16:creationId xmlns:a16="http://schemas.microsoft.com/office/drawing/2014/main" id="{7B08C3A7-F8A9-334E-A406-02508BE78A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29" name="Imagen 2">
          <a:extLst>
            <a:ext uri="{FF2B5EF4-FFF2-40B4-BE49-F238E27FC236}">
              <a16:creationId xmlns:a16="http://schemas.microsoft.com/office/drawing/2014/main" id="{E8E33F35-0484-C549-B6F2-D80191CD66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0" name="Imagen 1129">
          <a:extLst>
            <a:ext uri="{FF2B5EF4-FFF2-40B4-BE49-F238E27FC236}">
              <a16:creationId xmlns:a16="http://schemas.microsoft.com/office/drawing/2014/main" id="{2AB14F28-D31C-E649-8842-ECA89189BA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1" name="Imagen 1130">
          <a:extLst>
            <a:ext uri="{FF2B5EF4-FFF2-40B4-BE49-F238E27FC236}">
              <a16:creationId xmlns:a16="http://schemas.microsoft.com/office/drawing/2014/main" id="{02B4B334-D24B-0846-B64B-2464F2607F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2" name="Imagen 2">
          <a:extLst>
            <a:ext uri="{FF2B5EF4-FFF2-40B4-BE49-F238E27FC236}">
              <a16:creationId xmlns:a16="http://schemas.microsoft.com/office/drawing/2014/main" id="{C8B4C534-A581-5E4B-AF32-6BED204490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3" name="Imagen 1132">
          <a:extLst>
            <a:ext uri="{FF2B5EF4-FFF2-40B4-BE49-F238E27FC236}">
              <a16:creationId xmlns:a16="http://schemas.microsoft.com/office/drawing/2014/main" id="{49D4BFE6-2ED1-DE49-A9BA-559E9AF259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4" name="Imagen 2">
          <a:extLst>
            <a:ext uri="{FF2B5EF4-FFF2-40B4-BE49-F238E27FC236}">
              <a16:creationId xmlns:a16="http://schemas.microsoft.com/office/drawing/2014/main" id="{6CF2AEE7-E9DE-684A-9AA2-A682377C57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5" name="Imagen 1134">
          <a:extLst>
            <a:ext uri="{FF2B5EF4-FFF2-40B4-BE49-F238E27FC236}">
              <a16:creationId xmlns:a16="http://schemas.microsoft.com/office/drawing/2014/main" id="{B7C277BF-5D0B-2948-AC67-DD2B7A1D1C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6" name="Imagen 1135">
          <a:extLst>
            <a:ext uri="{FF2B5EF4-FFF2-40B4-BE49-F238E27FC236}">
              <a16:creationId xmlns:a16="http://schemas.microsoft.com/office/drawing/2014/main" id="{6C470ED6-BBCA-DF4D-9851-52D75D2E31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7" name="Imagen 2">
          <a:extLst>
            <a:ext uri="{FF2B5EF4-FFF2-40B4-BE49-F238E27FC236}">
              <a16:creationId xmlns:a16="http://schemas.microsoft.com/office/drawing/2014/main" id="{951E4F3E-6333-5C42-BCAC-7210394870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8" name="Imagen 1137">
          <a:extLst>
            <a:ext uri="{FF2B5EF4-FFF2-40B4-BE49-F238E27FC236}">
              <a16:creationId xmlns:a16="http://schemas.microsoft.com/office/drawing/2014/main" id="{59AFEBF1-B3CA-FA45-AB11-556B2512C4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39" name="Imagen 1138">
          <a:extLst>
            <a:ext uri="{FF2B5EF4-FFF2-40B4-BE49-F238E27FC236}">
              <a16:creationId xmlns:a16="http://schemas.microsoft.com/office/drawing/2014/main" id="{0186A175-B286-A745-AC71-D58FE8EA8E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0" name="Imagen 2">
          <a:extLst>
            <a:ext uri="{FF2B5EF4-FFF2-40B4-BE49-F238E27FC236}">
              <a16:creationId xmlns:a16="http://schemas.microsoft.com/office/drawing/2014/main" id="{06FF72AE-D955-3F46-8CFF-BE04A3CA11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1" name="Imagen 1140">
          <a:extLst>
            <a:ext uri="{FF2B5EF4-FFF2-40B4-BE49-F238E27FC236}">
              <a16:creationId xmlns:a16="http://schemas.microsoft.com/office/drawing/2014/main" id="{B9E2CC8D-8D51-F044-B634-F55AE971AE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2" name="Imagen 1141">
          <a:extLst>
            <a:ext uri="{FF2B5EF4-FFF2-40B4-BE49-F238E27FC236}">
              <a16:creationId xmlns:a16="http://schemas.microsoft.com/office/drawing/2014/main" id="{B0A664F7-EB69-7345-934F-5BFC27FFC2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3" name="Imagen 1142">
          <a:extLst>
            <a:ext uri="{FF2B5EF4-FFF2-40B4-BE49-F238E27FC236}">
              <a16:creationId xmlns:a16="http://schemas.microsoft.com/office/drawing/2014/main" id="{6698C8C5-F42B-EF4E-A56D-1D5F46E747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4" name="Imagen 2">
          <a:extLst>
            <a:ext uri="{FF2B5EF4-FFF2-40B4-BE49-F238E27FC236}">
              <a16:creationId xmlns:a16="http://schemas.microsoft.com/office/drawing/2014/main" id="{BEBFDBC4-53D4-0941-9F22-C54B9F25B2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5" name="Imagen 1144">
          <a:extLst>
            <a:ext uri="{FF2B5EF4-FFF2-40B4-BE49-F238E27FC236}">
              <a16:creationId xmlns:a16="http://schemas.microsoft.com/office/drawing/2014/main" id="{A687FC80-4D50-BA4F-921A-4B2D2A8116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6" name="Imagen 1145">
          <a:extLst>
            <a:ext uri="{FF2B5EF4-FFF2-40B4-BE49-F238E27FC236}">
              <a16:creationId xmlns:a16="http://schemas.microsoft.com/office/drawing/2014/main" id="{769BC713-5BCB-7F4E-A92A-398ECC2B13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147" name="Imagen 2">
          <a:extLst>
            <a:ext uri="{FF2B5EF4-FFF2-40B4-BE49-F238E27FC236}">
              <a16:creationId xmlns:a16="http://schemas.microsoft.com/office/drawing/2014/main" id="{DE237077-E654-3542-BCE1-5BE19A87D2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148" name="Imagen 1147">
          <a:extLst>
            <a:ext uri="{FF2B5EF4-FFF2-40B4-BE49-F238E27FC236}">
              <a16:creationId xmlns:a16="http://schemas.microsoft.com/office/drawing/2014/main" id="{A0EEFC54-EB56-C147-A6C6-CE3259157A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49" name="Imagen 2">
          <a:extLst>
            <a:ext uri="{FF2B5EF4-FFF2-40B4-BE49-F238E27FC236}">
              <a16:creationId xmlns:a16="http://schemas.microsoft.com/office/drawing/2014/main" id="{A4D2BFC5-351C-7243-BFF3-88D7F3184F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0" name="Imagen 2">
          <a:extLst>
            <a:ext uri="{FF2B5EF4-FFF2-40B4-BE49-F238E27FC236}">
              <a16:creationId xmlns:a16="http://schemas.microsoft.com/office/drawing/2014/main" id="{ECA98038-61FD-5F49-B4EE-A066F2DD62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1" name="Imagen 1150">
          <a:extLst>
            <a:ext uri="{FF2B5EF4-FFF2-40B4-BE49-F238E27FC236}">
              <a16:creationId xmlns:a16="http://schemas.microsoft.com/office/drawing/2014/main" id="{C153BFEE-8B97-A74B-88FE-719623C070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2" name="Imagen 1151">
          <a:extLst>
            <a:ext uri="{FF2B5EF4-FFF2-40B4-BE49-F238E27FC236}">
              <a16:creationId xmlns:a16="http://schemas.microsoft.com/office/drawing/2014/main" id="{1D8F67AC-E3A2-4844-AC35-67AB094B03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3" name="Imagen 2">
          <a:extLst>
            <a:ext uri="{FF2B5EF4-FFF2-40B4-BE49-F238E27FC236}">
              <a16:creationId xmlns:a16="http://schemas.microsoft.com/office/drawing/2014/main" id="{00D2A713-1B6D-A74A-909D-144D11181D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4" name="Imagen 1153">
          <a:extLst>
            <a:ext uri="{FF2B5EF4-FFF2-40B4-BE49-F238E27FC236}">
              <a16:creationId xmlns:a16="http://schemas.microsoft.com/office/drawing/2014/main" id="{56E8665D-7C48-434D-8B03-B97C2ADD54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5" name="Imagen 1154">
          <a:extLst>
            <a:ext uri="{FF2B5EF4-FFF2-40B4-BE49-F238E27FC236}">
              <a16:creationId xmlns:a16="http://schemas.microsoft.com/office/drawing/2014/main" id="{DA6C0734-3CA5-9B46-BDA7-FBABFB655D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6" name="Imagen 2">
          <a:extLst>
            <a:ext uri="{FF2B5EF4-FFF2-40B4-BE49-F238E27FC236}">
              <a16:creationId xmlns:a16="http://schemas.microsoft.com/office/drawing/2014/main" id="{F0EAAFD9-4615-514B-8D64-ED548D6C40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7" name="Imagen 1156">
          <a:extLst>
            <a:ext uri="{FF2B5EF4-FFF2-40B4-BE49-F238E27FC236}">
              <a16:creationId xmlns:a16="http://schemas.microsoft.com/office/drawing/2014/main" id="{0265D39A-F7D3-5741-901A-76D5BC84F5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8" name="Imagen 1157">
          <a:extLst>
            <a:ext uri="{FF2B5EF4-FFF2-40B4-BE49-F238E27FC236}">
              <a16:creationId xmlns:a16="http://schemas.microsoft.com/office/drawing/2014/main" id="{82C23825-8CD9-EF4B-9A46-DAA3F8E362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59" name="Imagen 1158">
          <a:extLst>
            <a:ext uri="{FF2B5EF4-FFF2-40B4-BE49-F238E27FC236}">
              <a16:creationId xmlns:a16="http://schemas.microsoft.com/office/drawing/2014/main" id="{35898CA1-1C45-BC44-8C33-FBE90C7A72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0" name="Imagen 2">
          <a:extLst>
            <a:ext uri="{FF2B5EF4-FFF2-40B4-BE49-F238E27FC236}">
              <a16:creationId xmlns:a16="http://schemas.microsoft.com/office/drawing/2014/main" id="{B28407EF-0978-A140-A911-0DEAE52C58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id="{E23CF3BB-90AC-2F4C-A58B-0C3B9D65EB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2" name="Imagen 1161">
          <a:extLst>
            <a:ext uri="{FF2B5EF4-FFF2-40B4-BE49-F238E27FC236}">
              <a16:creationId xmlns:a16="http://schemas.microsoft.com/office/drawing/2014/main" id="{EC0ED3BD-7429-074A-AD9E-584689371C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3" name="Imagen 2">
          <a:extLst>
            <a:ext uri="{FF2B5EF4-FFF2-40B4-BE49-F238E27FC236}">
              <a16:creationId xmlns:a16="http://schemas.microsoft.com/office/drawing/2014/main" id="{38F7D7D8-274D-084E-BBD5-DA1152B1F8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4" name="Imagen 1163">
          <a:extLst>
            <a:ext uri="{FF2B5EF4-FFF2-40B4-BE49-F238E27FC236}">
              <a16:creationId xmlns:a16="http://schemas.microsoft.com/office/drawing/2014/main" id="{FC29B140-C2BD-E347-8DF6-FAF2E0B649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5" name="Imagen 2">
          <a:extLst>
            <a:ext uri="{FF2B5EF4-FFF2-40B4-BE49-F238E27FC236}">
              <a16:creationId xmlns:a16="http://schemas.microsoft.com/office/drawing/2014/main" id="{15FEBDE8-8DE5-D741-9752-24D4E8F06B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id="{00739CF3-7FC1-5E47-BA2A-F2C50012D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7" name="Imagen 1166">
          <a:extLst>
            <a:ext uri="{FF2B5EF4-FFF2-40B4-BE49-F238E27FC236}">
              <a16:creationId xmlns:a16="http://schemas.microsoft.com/office/drawing/2014/main" id="{CFFE60E7-49A6-E944-A880-AB8F588E45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8" name="Imagen 2">
          <a:extLst>
            <a:ext uri="{FF2B5EF4-FFF2-40B4-BE49-F238E27FC236}">
              <a16:creationId xmlns:a16="http://schemas.microsoft.com/office/drawing/2014/main" id="{4567164B-77FE-3E44-AE0F-AB043CAE89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69" name="Imagen 1168">
          <a:extLst>
            <a:ext uri="{FF2B5EF4-FFF2-40B4-BE49-F238E27FC236}">
              <a16:creationId xmlns:a16="http://schemas.microsoft.com/office/drawing/2014/main" id="{0985B95D-57C6-6048-AD47-ECD495EE7A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0" name="Imagen 1169">
          <a:extLst>
            <a:ext uri="{FF2B5EF4-FFF2-40B4-BE49-F238E27FC236}">
              <a16:creationId xmlns:a16="http://schemas.microsoft.com/office/drawing/2014/main" id="{94F97AB4-B61D-5845-8711-F889D47FCE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1" name="Imagen 2">
          <a:extLst>
            <a:ext uri="{FF2B5EF4-FFF2-40B4-BE49-F238E27FC236}">
              <a16:creationId xmlns:a16="http://schemas.microsoft.com/office/drawing/2014/main" id="{3C70CD5E-2C58-6B40-8CA6-C3C8CB202C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2" name="Imagen 1171">
          <a:extLst>
            <a:ext uri="{FF2B5EF4-FFF2-40B4-BE49-F238E27FC236}">
              <a16:creationId xmlns:a16="http://schemas.microsoft.com/office/drawing/2014/main" id="{E44B97DF-AC0C-FA4F-BB73-D4E5F0A737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3" name="Imagen 1172">
          <a:extLst>
            <a:ext uri="{FF2B5EF4-FFF2-40B4-BE49-F238E27FC236}">
              <a16:creationId xmlns:a16="http://schemas.microsoft.com/office/drawing/2014/main" id="{2D42B9CE-C76A-EC4C-8D1D-B8445755A2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4" name="Imagen 1173">
          <a:extLst>
            <a:ext uri="{FF2B5EF4-FFF2-40B4-BE49-F238E27FC236}">
              <a16:creationId xmlns:a16="http://schemas.microsoft.com/office/drawing/2014/main" id="{5558C768-9FE4-D343-B904-56DBFAB4F5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5" name="Imagen 2">
          <a:extLst>
            <a:ext uri="{FF2B5EF4-FFF2-40B4-BE49-F238E27FC236}">
              <a16:creationId xmlns:a16="http://schemas.microsoft.com/office/drawing/2014/main" id="{58556064-644A-CB4C-81F7-521E49BE89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6" name="Imagen 1175">
          <a:extLst>
            <a:ext uri="{FF2B5EF4-FFF2-40B4-BE49-F238E27FC236}">
              <a16:creationId xmlns:a16="http://schemas.microsoft.com/office/drawing/2014/main" id="{51001ADF-8504-1F4C-B05C-963DB7940E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7" name="Imagen 1176">
          <a:extLst>
            <a:ext uri="{FF2B5EF4-FFF2-40B4-BE49-F238E27FC236}">
              <a16:creationId xmlns:a16="http://schemas.microsoft.com/office/drawing/2014/main" id="{637498BE-996C-2D4E-AF50-A90E2E4728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8" name="Imagen 2">
          <a:extLst>
            <a:ext uri="{FF2B5EF4-FFF2-40B4-BE49-F238E27FC236}">
              <a16:creationId xmlns:a16="http://schemas.microsoft.com/office/drawing/2014/main" id="{AD5EB498-1A1A-F74E-8A3D-78F8D76C8E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79" name="Imagen 1178">
          <a:extLst>
            <a:ext uri="{FF2B5EF4-FFF2-40B4-BE49-F238E27FC236}">
              <a16:creationId xmlns:a16="http://schemas.microsoft.com/office/drawing/2014/main" id="{0F1CB599-8B60-2749-9F45-EB3110BBEA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0" name="Imagen 2">
          <a:extLst>
            <a:ext uri="{FF2B5EF4-FFF2-40B4-BE49-F238E27FC236}">
              <a16:creationId xmlns:a16="http://schemas.microsoft.com/office/drawing/2014/main" id="{F3AEAC1A-B5EE-7F49-9FE4-F1DA3211AF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id="{A4DE452B-F148-1E44-8A4F-D59624BCA3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2" name="Imagen 1181">
          <a:extLst>
            <a:ext uri="{FF2B5EF4-FFF2-40B4-BE49-F238E27FC236}">
              <a16:creationId xmlns:a16="http://schemas.microsoft.com/office/drawing/2014/main" id="{D7305C3D-1F81-E14D-84AA-4AC712E04A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3" name="Imagen 2">
          <a:extLst>
            <a:ext uri="{FF2B5EF4-FFF2-40B4-BE49-F238E27FC236}">
              <a16:creationId xmlns:a16="http://schemas.microsoft.com/office/drawing/2014/main" id="{49B2D544-7D59-A44A-BE90-544CBE4A7A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4" name="Imagen 1183">
          <a:extLst>
            <a:ext uri="{FF2B5EF4-FFF2-40B4-BE49-F238E27FC236}">
              <a16:creationId xmlns:a16="http://schemas.microsoft.com/office/drawing/2014/main" id="{CB050543-A49B-694C-B2C4-E731CDCC6A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5" name="Imagen 1184">
          <a:extLst>
            <a:ext uri="{FF2B5EF4-FFF2-40B4-BE49-F238E27FC236}">
              <a16:creationId xmlns:a16="http://schemas.microsoft.com/office/drawing/2014/main" id="{F2DA9FB3-0AA3-0049-BF14-BCD21241A9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6" name="Imagen 2">
          <a:extLst>
            <a:ext uri="{FF2B5EF4-FFF2-40B4-BE49-F238E27FC236}">
              <a16:creationId xmlns:a16="http://schemas.microsoft.com/office/drawing/2014/main" id="{194EA166-1F9A-D147-98A5-8777863030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7" name="Imagen 1186">
          <a:extLst>
            <a:ext uri="{FF2B5EF4-FFF2-40B4-BE49-F238E27FC236}">
              <a16:creationId xmlns:a16="http://schemas.microsoft.com/office/drawing/2014/main" id="{CD32FDBC-0CD7-FF4B-91AF-68B7113707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8" name="Imagen 1187">
          <a:extLst>
            <a:ext uri="{FF2B5EF4-FFF2-40B4-BE49-F238E27FC236}">
              <a16:creationId xmlns:a16="http://schemas.microsoft.com/office/drawing/2014/main" id="{504B1790-5F4F-8B4E-AEA8-4429CFE119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89" name="Imagen 1188">
          <a:extLst>
            <a:ext uri="{FF2B5EF4-FFF2-40B4-BE49-F238E27FC236}">
              <a16:creationId xmlns:a16="http://schemas.microsoft.com/office/drawing/2014/main" id="{6FA8514B-DB18-DC42-B986-B9BECBDA55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0" name="Imagen 2">
          <a:extLst>
            <a:ext uri="{FF2B5EF4-FFF2-40B4-BE49-F238E27FC236}">
              <a16:creationId xmlns:a16="http://schemas.microsoft.com/office/drawing/2014/main" id="{EC686432-2A05-4C4E-8F85-432B301985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1" name="Imagen 1190">
          <a:extLst>
            <a:ext uri="{FF2B5EF4-FFF2-40B4-BE49-F238E27FC236}">
              <a16:creationId xmlns:a16="http://schemas.microsoft.com/office/drawing/2014/main" id="{0C021272-67A0-4A4A-B69C-7336263AF4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2" name="Imagen 1191">
          <a:extLst>
            <a:ext uri="{FF2B5EF4-FFF2-40B4-BE49-F238E27FC236}">
              <a16:creationId xmlns:a16="http://schemas.microsoft.com/office/drawing/2014/main" id="{DF1AADC7-A981-EA4D-8348-85305AD61C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3" name="Imagen 2">
          <a:extLst>
            <a:ext uri="{FF2B5EF4-FFF2-40B4-BE49-F238E27FC236}">
              <a16:creationId xmlns:a16="http://schemas.microsoft.com/office/drawing/2014/main" id="{FA2B3D5F-698C-7E45-AA64-5F3873D5B4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4" name="Imagen 1193">
          <a:extLst>
            <a:ext uri="{FF2B5EF4-FFF2-40B4-BE49-F238E27FC236}">
              <a16:creationId xmlns:a16="http://schemas.microsoft.com/office/drawing/2014/main" id="{7D97ABBA-DE41-0945-926B-A01067D470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5" name="Imagen 2">
          <a:extLst>
            <a:ext uri="{FF2B5EF4-FFF2-40B4-BE49-F238E27FC236}">
              <a16:creationId xmlns:a16="http://schemas.microsoft.com/office/drawing/2014/main" id="{8B66F003-18CF-FE4D-88FD-2263BAF529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6" name="Imagen 1195">
          <a:extLst>
            <a:ext uri="{FF2B5EF4-FFF2-40B4-BE49-F238E27FC236}">
              <a16:creationId xmlns:a16="http://schemas.microsoft.com/office/drawing/2014/main" id="{09AB7755-F0AC-6D41-A462-91F9C4804C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7" name="Imagen 1196">
          <a:extLst>
            <a:ext uri="{FF2B5EF4-FFF2-40B4-BE49-F238E27FC236}">
              <a16:creationId xmlns:a16="http://schemas.microsoft.com/office/drawing/2014/main" id="{94A860BC-1788-9F47-A505-F151DA234E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8" name="Imagen 2">
          <a:extLst>
            <a:ext uri="{FF2B5EF4-FFF2-40B4-BE49-F238E27FC236}">
              <a16:creationId xmlns:a16="http://schemas.microsoft.com/office/drawing/2014/main" id="{4B960FEF-B399-6C43-8B3F-8435E4E536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199" name="Imagen 1198">
          <a:extLst>
            <a:ext uri="{FF2B5EF4-FFF2-40B4-BE49-F238E27FC236}">
              <a16:creationId xmlns:a16="http://schemas.microsoft.com/office/drawing/2014/main" id="{85268B9A-3D93-1342-AB16-90F932C181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0" name="Imagen 1199">
          <a:extLst>
            <a:ext uri="{FF2B5EF4-FFF2-40B4-BE49-F238E27FC236}">
              <a16:creationId xmlns:a16="http://schemas.microsoft.com/office/drawing/2014/main" id="{F90BEA84-45BA-044A-915C-1E840FD0FB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1" name="Imagen 2">
          <a:extLst>
            <a:ext uri="{FF2B5EF4-FFF2-40B4-BE49-F238E27FC236}">
              <a16:creationId xmlns:a16="http://schemas.microsoft.com/office/drawing/2014/main" id="{F29B36E5-3EED-AA46-8C34-DA8CE838F6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id="{75046CAF-B64E-2E49-AA47-6B09BB25FD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3" name="Imagen 1202">
          <a:extLst>
            <a:ext uri="{FF2B5EF4-FFF2-40B4-BE49-F238E27FC236}">
              <a16:creationId xmlns:a16="http://schemas.microsoft.com/office/drawing/2014/main" id="{E90784C9-4337-6742-9096-C81364AD03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4" name="Imagen 1203">
          <a:extLst>
            <a:ext uri="{FF2B5EF4-FFF2-40B4-BE49-F238E27FC236}">
              <a16:creationId xmlns:a16="http://schemas.microsoft.com/office/drawing/2014/main" id="{201AFA1A-3C67-524E-AF01-9EA73ED37A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5" name="Imagen 2">
          <a:extLst>
            <a:ext uri="{FF2B5EF4-FFF2-40B4-BE49-F238E27FC236}">
              <a16:creationId xmlns:a16="http://schemas.microsoft.com/office/drawing/2014/main" id="{FF73856F-6D88-4146-88F2-4FD60D7A4B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6" name="Imagen 1205">
          <a:extLst>
            <a:ext uri="{FF2B5EF4-FFF2-40B4-BE49-F238E27FC236}">
              <a16:creationId xmlns:a16="http://schemas.microsoft.com/office/drawing/2014/main" id="{A254ABB5-6C68-BF4A-A15B-C57B9DD872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07" name="Imagen 1206">
          <a:extLst>
            <a:ext uri="{FF2B5EF4-FFF2-40B4-BE49-F238E27FC236}">
              <a16:creationId xmlns:a16="http://schemas.microsoft.com/office/drawing/2014/main" id="{DAF11DA1-77E6-154C-88C6-4BE1A760CD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208" name="Imagen 2">
          <a:extLst>
            <a:ext uri="{FF2B5EF4-FFF2-40B4-BE49-F238E27FC236}">
              <a16:creationId xmlns:a16="http://schemas.microsoft.com/office/drawing/2014/main" id="{82B06B17-33B6-234B-A5DA-1F95EC5955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209" name="Imagen 1208">
          <a:extLst>
            <a:ext uri="{FF2B5EF4-FFF2-40B4-BE49-F238E27FC236}">
              <a16:creationId xmlns:a16="http://schemas.microsoft.com/office/drawing/2014/main" id="{EA43B574-8AC0-704E-AE4E-EED374A619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0" name="Imagen 2">
          <a:extLst>
            <a:ext uri="{FF2B5EF4-FFF2-40B4-BE49-F238E27FC236}">
              <a16:creationId xmlns:a16="http://schemas.microsoft.com/office/drawing/2014/main" id="{E03C144B-86DB-5748-8050-849B8C0887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1" name="Imagen 2">
          <a:extLst>
            <a:ext uri="{FF2B5EF4-FFF2-40B4-BE49-F238E27FC236}">
              <a16:creationId xmlns:a16="http://schemas.microsoft.com/office/drawing/2014/main" id="{1026807F-D429-C34A-B072-35A179EA86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2" name="Imagen 1211">
          <a:extLst>
            <a:ext uri="{FF2B5EF4-FFF2-40B4-BE49-F238E27FC236}">
              <a16:creationId xmlns:a16="http://schemas.microsoft.com/office/drawing/2014/main" id="{2F67CF9D-A5C0-BF47-BB73-15DFE283B7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3" name="Imagen 1212">
          <a:extLst>
            <a:ext uri="{FF2B5EF4-FFF2-40B4-BE49-F238E27FC236}">
              <a16:creationId xmlns:a16="http://schemas.microsoft.com/office/drawing/2014/main" id="{4EA7335A-4B63-D84B-9543-8C0BC6B296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4" name="Imagen 2">
          <a:extLst>
            <a:ext uri="{FF2B5EF4-FFF2-40B4-BE49-F238E27FC236}">
              <a16:creationId xmlns:a16="http://schemas.microsoft.com/office/drawing/2014/main" id="{F1700FC6-3ED5-1D4A-95A0-EEFF6FD250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5" name="Imagen 1214">
          <a:extLst>
            <a:ext uri="{FF2B5EF4-FFF2-40B4-BE49-F238E27FC236}">
              <a16:creationId xmlns:a16="http://schemas.microsoft.com/office/drawing/2014/main" id="{C88A0516-DD05-9B48-8E19-8BF5FE7F85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6" name="Imagen 1215">
          <a:extLst>
            <a:ext uri="{FF2B5EF4-FFF2-40B4-BE49-F238E27FC236}">
              <a16:creationId xmlns:a16="http://schemas.microsoft.com/office/drawing/2014/main" id="{20E5CD55-DFA3-F548-B3A3-AE1FD9ED54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7" name="Imagen 2">
          <a:extLst>
            <a:ext uri="{FF2B5EF4-FFF2-40B4-BE49-F238E27FC236}">
              <a16:creationId xmlns:a16="http://schemas.microsoft.com/office/drawing/2014/main" id="{52EC66AD-F982-ED48-950E-2E9F73F5C3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8" name="Imagen 1217">
          <a:extLst>
            <a:ext uri="{FF2B5EF4-FFF2-40B4-BE49-F238E27FC236}">
              <a16:creationId xmlns:a16="http://schemas.microsoft.com/office/drawing/2014/main" id="{A5DE9504-19F5-2B48-ACE6-8B2D835AA5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id="{585ECC66-AA50-3747-B137-01A349037E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0" name="Imagen 1219">
          <a:extLst>
            <a:ext uri="{FF2B5EF4-FFF2-40B4-BE49-F238E27FC236}">
              <a16:creationId xmlns:a16="http://schemas.microsoft.com/office/drawing/2014/main" id="{147695A7-2D6F-7E40-9D94-93F5F7B43B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1" name="Imagen 2">
          <a:extLst>
            <a:ext uri="{FF2B5EF4-FFF2-40B4-BE49-F238E27FC236}">
              <a16:creationId xmlns:a16="http://schemas.microsoft.com/office/drawing/2014/main" id="{39642C0C-E759-3C49-A7E9-0FCF28AB27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2" name="Imagen 1221">
          <a:extLst>
            <a:ext uri="{FF2B5EF4-FFF2-40B4-BE49-F238E27FC236}">
              <a16:creationId xmlns:a16="http://schemas.microsoft.com/office/drawing/2014/main" id="{16A3494A-3066-CA41-98D4-86F9B5A0D9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3" name="Imagen 1222">
          <a:extLst>
            <a:ext uri="{FF2B5EF4-FFF2-40B4-BE49-F238E27FC236}">
              <a16:creationId xmlns:a16="http://schemas.microsoft.com/office/drawing/2014/main" id="{74D0516A-A895-6A4F-8B0B-338B9FD9E5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4" name="Imagen 2">
          <a:extLst>
            <a:ext uri="{FF2B5EF4-FFF2-40B4-BE49-F238E27FC236}">
              <a16:creationId xmlns:a16="http://schemas.microsoft.com/office/drawing/2014/main" id="{E7615B93-0356-9940-8611-6187BC0226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5" name="Imagen 1224">
          <a:extLst>
            <a:ext uri="{FF2B5EF4-FFF2-40B4-BE49-F238E27FC236}">
              <a16:creationId xmlns:a16="http://schemas.microsoft.com/office/drawing/2014/main" id="{461571EA-8884-AB43-8110-970646460C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6" name="Imagen 2">
          <a:extLst>
            <a:ext uri="{FF2B5EF4-FFF2-40B4-BE49-F238E27FC236}">
              <a16:creationId xmlns:a16="http://schemas.microsoft.com/office/drawing/2014/main" id="{754BE640-8735-164C-A6BA-F3D68E6A6B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7" name="Imagen 1226">
          <a:extLst>
            <a:ext uri="{FF2B5EF4-FFF2-40B4-BE49-F238E27FC236}">
              <a16:creationId xmlns:a16="http://schemas.microsoft.com/office/drawing/2014/main" id="{1D673ABA-C9A2-0B41-9562-776184B7B8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8" name="Imagen 1227">
          <a:extLst>
            <a:ext uri="{FF2B5EF4-FFF2-40B4-BE49-F238E27FC236}">
              <a16:creationId xmlns:a16="http://schemas.microsoft.com/office/drawing/2014/main" id="{A7709E70-2427-2346-99A5-1FE8B9AEE4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29" name="Imagen 2">
          <a:extLst>
            <a:ext uri="{FF2B5EF4-FFF2-40B4-BE49-F238E27FC236}">
              <a16:creationId xmlns:a16="http://schemas.microsoft.com/office/drawing/2014/main" id="{F10A10EE-02AF-6F44-B33F-5BDFC2D9E6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0" name="Imagen 1229">
          <a:extLst>
            <a:ext uri="{FF2B5EF4-FFF2-40B4-BE49-F238E27FC236}">
              <a16:creationId xmlns:a16="http://schemas.microsoft.com/office/drawing/2014/main" id="{6FBF94BC-0B85-4449-A3F2-3AA004386E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1" name="Imagen 1230">
          <a:extLst>
            <a:ext uri="{FF2B5EF4-FFF2-40B4-BE49-F238E27FC236}">
              <a16:creationId xmlns:a16="http://schemas.microsoft.com/office/drawing/2014/main" id="{85307CBF-A055-5142-8C81-441B4BAA9D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2" name="Imagen 2">
          <a:extLst>
            <a:ext uri="{FF2B5EF4-FFF2-40B4-BE49-F238E27FC236}">
              <a16:creationId xmlns:a16="http://schemas.microsoft.com/office/drawing/2014/main" id="{97EFFFE8-E757-8749-B2FB-42B9A8F092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3" name="Imagen 1232">
          <a:extLst>
            <a:ext uri="{FF2B5EF4-FFF2-40B4-BE49-F238E27FC236}">
              <a16:creationId xmlns:a16="http://schemas.microsoft.com/office/drawing/2014/main" id="{D72E2783-F8DA-2D4B-9E6D-F4CB27B69A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4" name="Imagen 1233">
          <a:extLst>
            <a:ext uri="{FF2B5EF4-FFF2-40B4-BE49-F238E27FC236}">
              <a16:creationId xmlns:a16="http://schemas.microsoft.com/office/drawing/2014/main" id="{7C00EF84-FE4E-D843-9F0B-CF4C638AE3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5" name="Imagen 1234">
          <a:extLst>
            <a:ext uri="{FF2B5EF4-FFF2-40B4-BE49-F238E27FC236}">
              <a16:creationId xmlns:a16="http://schemas.microsoft.com/office/drawing/2014/main" id="{B15F47B2-DD99-A449-A83C-59DD97FC41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6" name="Imagen 2">
          <a:extLst>
            <a:ext uri="{FF2B5EF4-FFF2-40B4-BE49-F238E27FC236}">
              <a16:creationId xmlns:a16="http://schemas.microsoft.com/office/drawing/2014/main" id="{DF066257-F393-2841-872B-00715F0D89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7" name="Imagen 1236">
          <a:extLst>
            <a:ext uri="{FF2B5EF4-FFF2-40B4-BE49-F238E27FC236}">
              <a16:creationId xmlns:a16="http://schemas.microsoft.com/office/drawing/2014/main" id="{B5614D96-40C1-D24E-A617-1C2BA751EB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38" name="Imagen 1237">
          <a:extLst>
            <a:ext uri="{FF2B5EF4-FFF2-40B4-BE49-F238E27FC236}">
              <a16:creationId xmlns:a16="http://schemas.microsoft.com/office/drawing/2014/main" id="{466494CF-992A-204C-8EB3-C3B2489DEA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239" name="Imagen 2">
          <a:extLst>
            <a:ext uri="{FF2B5EF4-FFF2-40B4-BE49-F238E27FC236}">
              <a16:creationId xmlns:a16="http://schemas.microsoft.com/office/drawing/2014/main" id="{848D326C-3455-244C-BDB7-E1C5D5389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0" name="Imagen 2">
          <a:extLst>
            <a:ext uri="{FF2B5EF4-FFF2-40B4-BE49-F238E27FC236}">
              <a16:creationId xmlns:a16="http://schemas.microsoft.com/office/drawing/2014/main" id="{BF8443BA-89F2-144A-8FCD-E50224D718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1" name="Imagen 2">
          <a:extLst>
            <a:ext uri="{FF2B5EF4-FFF2-40B4-BE49-F238E27FC236}">
              <a16:creationId xmlns:a16="http://schemas.microsoft.com/office/drawing/2014/main" id="{001A5EA9-D746-734C-8159-A09D8C4615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2" name="Imagen 1241">
          <a:extLst>
            <a:ext uri="{FF2B5EF4-FFF2-40B4-BE49-F238E27FC236}">
              <a16:creationId xmlns:a16="http://schemas.microsoft.com/office/drawing/2014/main" id="{CCA3D155-CA0D-034B-8C82-4504EE3779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3" name="Imagen 1242">
          <a:extLst>
            <a:ext uri="{FF2B5EF4-FFF2-40B4-BE49-F238E27FC236}">
              <a16:creationId xmlns:a16="http://schemas.microsoft.com/office/drawing/2014/main" id="{4574AA77-B35E-0B49-8E57-AECC0AC524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4" name="Imagen 2">
          <a:extLst>
            <a:ext uri="{FF2B5EF4-FFF2-40B4-BE49-F238E27FC236}">
              <a16:creationId xmlns:a16="http://schemas.microsoft.com/office/drawing/2014/main" id="{8B91F516-E409-CF41-B808-AF95847185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5" name="Imagen 1244">
          <a:extLst>
            <a:ext uri="{FF2B5EF4-FFF2-40B4-BE49-F238E27FC236}">
              <a16:creationId xmlns:a16="http://schemas.microsoft.com/office/drawing/2014/main" id="{CD96FC78-0FBE-4E4D-9186-B88B4FD59B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6" name="Imagen 1245">
          <a:extLst>
            <a:ext uri="{FF2B5EF4-FFF2-40B4-BE49-F238E27FC236}">
              <a16:creationId xmlns:a16="http://schemas.microsoft.com/office/drawing/2014/main" id="{6D58C967-FDB5-F943-B0FA-E228CFE27E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7" name="Imagen 2">
          <a:extLst>
            <a:ext uri="{FF2B5EF4-FFF2-40B4-BE49-F238E27FC236}">
              <a16:creationId xmlns:a16="http://schemas.microsoft.com/office/drawing/2014/main" id="{0145F070-982F-7244-8C27-359CE1D5EA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8" name="Imagen 1247">
          <a:extLst>
            <a:ext uri="{FF2B5EF4-FFF2-40B4-BE49-F238E27FC236}">
              <a16:creationId xmlns:a16="http://schemas.microsoft.com/office/drawing/2014/main" id="{05613734-E5E6-CE41-9CE3-95B1E621EE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49" name="Imagen 1248">
          <a:extLst>
            <a:ext uri="{FF2B5EF4-FFF2-40B4-BE49-F238E27FC236}">
              <a16:creationId xmlns:a16="http://schemas.microsoft.com/office/drawing/2014/main" id="{49482C6F-6036-9F44-88C8-BC09C3E564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0" name="Imagen 1249">
          <a:extLst>
            <a:ext uri="{FF2B5EF4-FFF2-40B4-BE49-F238E27FC236}">
              <a16:creationId xmlns:a16="http://schemas.microsoft.com/office/drawing/2014/main" id="{6D5F986A-E9D5-DA4F-AE1F-FE6AA71F18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1" name="Imagen 2">
          <a:extLst>
            <a:ext uri="{FF2B5EF4-FFF2-40B4-BE49-F238E27FC236}">
              <a16:creationId xmlns:a16="http://schemas.microsoft.com/office/drawing/2014/main" id="{1E2B74AF-2D1A-F945-8732-6E62C79669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2" name="Imagen 1251">
          <a:extLst>
            <a:ext uri="{FF2B5EF4-FFF2-40B4-BE49-F238E27FC236}">
              <a16:creationId xmlns:a16="http://schemas.microsoft.com/office/drawing/2014/main" id="{9FC4C29C-BF6F-644A-8656-1FEA0A763A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3" name="Imagen 1252">
          <a:extLst>
            <a:ext uri="{FF2B5EF4-FFF2-40B4-BE49-F238E27FC236}">
              <a16:creationId xmlns:a16="http://schemas.microsoft.com/office/drawing/2014/main" id="{A253B88E-F7F7-7540-B218-25727494F7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4" name="Imagen 2">
          <a:extLst>
            <a:ext uri="{FF2B5EF4-FFF2-40B4-BE49-F238E27FC236}">
              <a16:creationId xmlns:a16="http://schemas.microsoft.com/office/drawing/2014/main" id="{0B618CA6-9D0C-A249-B32C-397C7031B9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5" name="Imagen 1254">
          <a:extLst>
            <a:ext uri="{FF2B5EF4-FFF2-40B4-BE49-F238E27FC236}">
              <a16:creationId xmlns:a16="http://schemas.microsoft.com/office/drawing/2014/main" id="{3BF2A426-035E-2340-B0A9-1DDC176B7C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6" name="Imagen 2">
          <a:extLst>
            <a:ext uri="{FF2B5EF4-FFF2-40B4-BE49-F238E27FC236}">
              <a16:creationId xmlns:a16="http://schemas.microsoft.com/office/drawing/2014/main" id="{CD8C5284-BF77-6443-9874-F3102ECE6D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7" name="Imagen 1256">
          <a:extLst>
            <a:ext uri="{FF2B5EF4-FFF2-40B4-BE49-F238E27FC236}">
              <a16:creationId xmlns:a16="http://schemas.microsoft.com/office/drawing/2014/main" id="{4878C68C-1628-4A45-B2A2-DAB3924278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8" name="Imagen 1257">
          <a:extLst>
            <a:ext uri="{FF2B5EF4-FFF2-40B4-BE49-F238E27FC236}">
              <a16:creationId xmlns:a16="http://schemas.microsoft.com/office/drawing/2014/main" id="{71C374E2-E2AF-2C4B-AD54-CA7E42CA3E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59" name="Imagen 2">
          <a:extLst>
            <a:ext uri="{FF2B5EF4-FFF2-40B4-BE49-F238E27FC236}">
              <a16:creationId xmlns:a16="http://schemas.microsoft.com/office/drawing/2014/main" id="{D2639C91-9FC9-3F45-ADFA-33F53548A6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0" name="Imagen 1259">
          <a:extLst>
            <a:ext uri="{FF2B5EF4-FFF2-40B4-BE49-F238E27FC236}">
              <a16:creationId xmlns:a16="http://schemas.microsoft.com/office/drawing/2014/main" id="{CB7C43BA-9900-AC4C-901D-A25950DFF5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1" name="Imagen 1260">
          <a:extLst>
            <a:ext uri="{FF2B5EF4-FFF2-40B4-BE49-F238E27FC236}">
              <a16:creationId xmlns:a16="http://schemas.microsoft.com/office/drawing/2014/main" id="{DCACCB11-A2C4-114E-8BD5-EF95CAE277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2" name="Imagen 2">
          <a:extLst>
            <a:ext uri="{FF2B5EF4-FFF2-40B4-BE49-F238E27FC236}">
              <a16:creationId xmlns:a16="http://schemas.microsoft.com/office/drawing/2014/main" id="{FCB42F8E-416E-AE45-B00D-3A40236328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3" name="Imagen 1262">
          <a:extLst>
            <a:ext uri="{FF2B5EF4-FFF2-40B4-BE49-F238E27FC236}">
              <a16:creationId xmlns:a16="http://schemas.microsoft.com/office/drawing/2014/main" id="{1AB4D5F2-FA42-C142-8DA6-C370B77C9F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4" name="Imagen 1263">
          <a:extLst>
            <a:ext uri="{FF2B5EF4-FFF2-40B4-BE49-F238E27FC236}">
              <a16:creationId xmlns:a16="http://schemas.microsoft.com/office/drawing/2014/main" id="{ABCA7B6E-23B5-AB4A-93F7-41987CFBFD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5" name="Imagen 1264">
          <a:extLst>
            <a:ext uri="{FF2B5EF4-FFF2-40B4-BE49-F238E27FC236}">
              <a16:creationId xmlns:a16="http://schemas.microsoft.com/office/drawing/2014/main" id="{B62D11E4-9ACF-C844-A61C-6B5E7148F1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6" name="Imagen 2">
          <a:extLst>
            <a:ext uri="{FF2B5EF4-FFF2-40B4-BE49-F238E27FC236}">
              <a16:creationId xmlns:a16="http://schemas.microsoft.com/office/drawing/2014/main" id="{404D17D6-7480-0242-83F1-20C3335393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7" name="Imagen 2">
          <a:extLst>
            <a:ext uri="{FF2B5EF4-FFF2-40B4-BE49-F238E27FC236}">
              <a16:creationId xmlns:a16="http://schemas.microsoft.com/office/drawing/2014/main" id="{B84A3365-E7D8-AF45-A459-69C7AB92EC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8" name="Imagen 1267">
          <a:extLst>
            <a:ext uri="{FF2B5EF4-FFF2-40B4-BE49-F238E27FC236}">
              <a16:creationId xmlns:a16="http://schemas.microsoft.com/office/drawing/2014/main" id="{64F9DD9A-0484-214C-8DEA-DC35A21C49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69" name="Imagen 1268">
          <a:extLst>
            <a:ext uri="{FF2B5EF4-FFF2-40B4-BE49-F238E27FC236}">
              <a16:creationId xmlns:a16="http://schemas.microsoft.com/office/drawing/2014/main" id="{184D8855-7331-154D-860E-5D1F6E05B9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0" name="Imagen 1269">
          <a:extLst>
            <a:ext uri="{FF2B5EF4-FFF2-40B4-BE49-F238E27FC236}">
              <a16:creationId xmlns:a16="http://schemas.microsoft.com/office/drawing/2014/main" id="{DC48CE3F-D160-224D-B3D6-E65C407CB3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1" name="Imagen 2">
          <a:extLst>
            <a:ext uri="{FF2B5EF4-FFF2-40B4-BE49-F238E27FC236}">
              <a16:creationId xmlns:a16="http://schemas.microsoft.com/office/drawing/2014/main" id="{7481FFCE-836F-D14C-8058-92988863AE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2" name="Imagen 1271">
          <a:extLst>
            <a:ext uri="{FF2B5EF4-FFF2-40B4-BE49-F238E27FC236}">
              <a16:creationId xmlns:a16="http://schemas.microsoft.com/office/drawing/2014/main" id="{157123BD-845D-B540-BA64-5BA4D46001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3" name="Imagen 2">
          <a:extLst>
            <a:ext uri="{FF2B5EF4-FFF2-40B4-BE49-F238E27FC236}">
              <a16:creationId xmlns:a16="http://schemas.microsoft.com/office/drawing/2014/main" id="{8E659672-5082-324B-B340-17722B33AD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4" name="Imagen 1273">
          <a:extLst>
            <a:ext uri="{FF2B5EF4-FFF2-40B4-BE49-F238E27FC236}">
              <a16:creationId xmlns:a16="http://schemas.microsoft.com/office/drawing/2014/main" id="{2E2C1AA4-9431-8648-8B22-C66D2F67DD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5" name="Imagen 1274">
          <a:extLst>
            <a:ext uri="{FF2B5EF4-FFF2-40B4-BE49-F238E27FC236}">
              <a16:creationId xmlns:a16="http://schemas.microsoft.com/office/drawing/2014/main" id="{862E340D-EFFA-004A-ABF1-411F8F3AD4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6" name="Imagen 2">
          <a:extLst>
            <a:ext uri="{FF2B5EF4-FFF2-40B4-BE49-F238E27FC236}">
              <a16:creationId xmlns:a16="http://schemas.microsoft.com/office/drawing/2014/main" id="{09BBF563-2207-6549-B7AD-C150F2B81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7" name="Imagen 1276">
          <a:extLst>
            <a:ext uri="{FF2B5EF4-FFF2-40B4-BE49-F238E27FC236}">
              <a16:creationId xmlns:a16="http://schemas.microsoft.com/office/drawing/2014/main" id="{950F74F8-C776-A34A-AB9B-AC215848D9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8" name="Imagen 1277">
          <a:extLst>
            <a:ext uri="{FF2B5EF4-FFF2-40B4-BE49-F238E27FC236}">
              <a16:creationId xmlns:a16="http://schemas.microsoft.com/office/drawing/2014/main" id="{8D2B64C7-F738-8E40-A8D6-8D7E72A30F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79" name="Imagen 2">
          <a:extLst>
            <a:ext uri="{FF2B5EF4-FFF2-40B4-BE49-F238E27FC236}">
              <a16:creationId xmlns:a16="http://schemas.microsoft.com/office/drawing/2014/main" id="{DFCAFB4B-9FCA-F249-940E-DD3C951B69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0" name="Imagen 1279">
          <a:extLst>
            <a:ext uri="{FF2B5EF4-FFF2-40B4-BE49-F238E27FC236}">
              <a16:creationId xmlns:a16="http://schemas.microsoft.com/office/drawing/2014/main" id="{09D9CF36-B0D6-8641-8BA9-9119AF6BAB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1" name="Imagen 1280">
          <a:extLst>
            <a:ext uri="{FF2B5EF4-FFF2-40B4-BE49-F238E27FC236}">
              <a16:creationId xmlns:a16="http://schemas.microsoft.com/office/drawing/2014/main" id="{1C56A614-D9EF-264C-AC7A-C9265C2C53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2" name="Imagen 1281">
          <a:extLst>
            <a:ext uri="{FF2B5EF4-FFF2-40B4-BE49-F238E27FC236}">
              <a16:creationId xmlns:a16="http://schemas.microsoft.com/office/drawing/2014/main" id="{0F2ECA4B-53BD-B940-AB94-A2FDF426BD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3" name="Imagen 2">
          <a:extLst>
            <a:ext uri="{FF2B5EF4-FFF2-40B4-BE49-F238E27FC236}">
              <a16:creationId xmlns:a16="http://schemas.microsoft.com/office/drawing/2014/main" id="{942EF3C6-D63F-004D-9498-187293A373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4" name="Imagen 1283">
          <a:extLst>
            <a:ext uri="{FF2B5EF4-FFF2-40B4-BE49-F238E27FC236}">
              <a16:creationId xmlns:a16="http://schemas.microsoft.com/office/drawing/2014/main" id="{37FDFC74-867D-CA4D-BE7D-14C6C35734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5" name="Imagen 1284">
          <a:extLst>
            <a:ext uri="{FF2B5EF4-FFF2-40B4-BE49-F238E27FC236}">
              <a16:creationId xmlns:a16="http://schemas.microsoft.com/office/drawing/2014/main" id="{734A0163-0468-0948-A4F2-B7A373461B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6" name="Imagen 2">
          <a:extLst>
            <a:ext uri="{FF2B5EF4-FFF2-40B4-BE49-F238E27FC236}">
              <a16:creationId xmlns:a16="http://schemas.microsoft.com/office/drawing/2014/main" id="{3163F92A-F7F1-5E4B-85B9-7FADF9A9F5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7" name="Imagen 1286">
          <a:extLst>
            <a:ext uri="{FF2B5EF4-FFF2-40B4-BE49-F238E27FC236}">
              <a16:creationId xmlns:a16="http://schemas.microsoft.com/office/drawing/2014/main" id="{23DAD0F1-FCD2-2248-90C9-501A9186A3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8" name="Imagen 2">
          <a:extLst>
            <a:ext uri="{FF2B5EF4-FFF2-40B4-BE49-F238E27FC236}">
              <a16:creationId xmlns:a16="http://schemas.microsoft.com/office/drawing/2014/main" id="{52CF0D2A-CA24-D644-89B9-79AFA25382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89" name="Imagen 1288">
          <a:extLst>
            <a:ext uri="{FF2B5EF4-FFF2-40B4-BE49-F238E27FC236}">
              <a16:creationId xmlns:a16="http://schemas.microsoft.com/office/drawing/2014/main" id="{8634E748-7057-714B-87CF-B3B1BC7528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0" name="Imagen 1289">
          <a:extLst>
            <a:ext uri="{FF2B5EF4-FFF2-40B4-BE49-F238E27FC236}">
              <a16:creationId xmlns:a16="http://schemas.microsoft.com/office/drawing/2014/main" id="{0E5707F7-4D3D-534C-929B-4BE64502A8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1" name="Imagen 2">
          <a:extLst>
            <a:ext uri="{FF2B5EF4-FFF2-40B4-BE49-F238E27FC236}">
              <a16:creationId xmlns:a16="http://schemas.microsoft.com/office/drawing/2014/main" id="{30F5615A-D33E-DE4B-B81D-DED3A8C046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2" name="Imagen 1291">
          <a:extLst>
            <a:ext uri="{FF2B5EF4-FFF2-40B4-BE49-F238E27FC236}">
              <a16:creationId xmlns:a16="http://schemas.microsoft.com/office/drawing/2014/main" id="{B3FBBEBD-57F3-1642-A62E-4093887480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3" name="Imagen 1292">
          <a:extLst>
            <a:ext uri="{FF2B5EF4-FFF2-40B4-BE49-F238E27FC236}">
              <a16:creationId xmlns:a16="http://schemas.microsoft.com/office/drawing/2014/main" id="{656F1D9C-222C-A749-9A5E-3A6B1DC263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4" name="Imagen 2">
          <a:extLst>
            <a:ext uri="{FF2B5EF4-FFF2-40B4-BE49-F238E27FC236}">
              <a16:creationId xmlns:a16="http://schemas.microsoft.com/office/drawing/2014/main" id="{31EDEDCD-E29F-8346-8699-C007B5CCE1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5" name="Imagen 1294">
          <a:extLst>
            <a:ext uri="{FF2B5EF4-FFF2-40B4-BE49-F238E27FC236}">
              <a16:creationId xmlns:a16="http://schemas.microsoft.com/office/drawing/2014/main" id="{823F64EE-6CE2-074E-9545-F83EF9960B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6" name="Imagen 1295">
          <a:extLst>
            <a:ext uri="{FF2B5EF4-FFF2-40B4-BE49-F238E27FC236}">
              <a16:creationId xmlns:a16="http://schemas.microsoft.com/office/drawing/2014/main" id="{29A4641D-9E43-0A42-932A-1447646E8E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7" name="Imagen 1296">
          <a:extLst>
            <a:ext uri="{FF2B5EF4-FFF2-40B4-BE49-F238E27FC236}">
              <a16:creationId xmlns:a16="http://schemas.microsoft.com/office/drawing/2014/main" id="{015C4CE3-D178-004F-BD82-E24D77798A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8" name="Imagen 2">
          <a:extLst>
            <a:ext uri="{FF2B5EF4-FFF2-40B4-BE49-F238E27FC236}">
              <a16:creationId xmlns:a16="http://schemas.microsoft.com/office/drawing/2014/main" id="{96BFA68D-493C-694F-B605-7AF00E43A8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299" name="Imagen 1298">
          <a:extLst>
            <a:ext uri="{FF2B5EF4-FFF2-40B4-BE49-F238E27FC236}">
              <a16:creationId xmlns:a16="http://schemas.microsoft.com/office/drawing/2014/main" id="{C85F0489-B6F4-DF4D-8403-90429CEF93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0" name="Imagen 1299">
          <a:extLst>
            <a:ext uri="{FF2B5EF4-FFF2-40B4-BE49-F238E27FC236}">
              <a16:creationId xmlns:a16="http://schemas.microsoft.com/office/drawing/2014/main" id="{96653F9A-C169-9A4F-9FAC-DBFCB5AB89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301" name="Imagen 2">
          <a:extLst>
            <a:ext uri="{FF2B5EF4-FFF2-40B4-BE49-F238E27FC236}">
              <a16:creationId xmlns:a16="http://schemas.microsoft.com/office/drawing/2014/main" id="{EF6230A2-0215-514C-9721-F2A1BFD082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302" name="Imagen 1301">
          <a:extLst>
            <a:ext uri="{FF2B5EF4-FFF2-40B4-BE49-F238E27FC236}">
              <a16:creationId xmlns:a16="http://schemas.microsoft.com/office/drawing/2014/main" id="{34B5DDA6-FE63-884B-A94A-4E741F2DED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3" name="Imagen 2">
          <a:extLst>
            <a:ext uri="{FF2B5EF4-FFF2-40B4-BE49-F238E27FC236}">
              <a16:creationId xmlns:a16="http://schemas.microsoft.com/office/drawing/2014/main" id="{6E372C4C-AFE5-C44B-89AF-5785EB146C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4" name="Imagen 2">
          <a:extLst>
            <a:ext uri="{FF2B5EF4-FFF2-40B4-BE49-F238E27FC236}">
              <a16:creationId xmlns:a16="http://schemas.microsoft.com/office/drawing/2014/main" id="{9F218378-6A9B-0F47-897C-D283A2A5B4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5" name="Imagen 1304">
          <a:extLst>
            <a:ext uri="{FF2B5EF4-FFF2-40B4-BE49-F238E27FC236}">
              <a16:creationId xmlns:a16="http://schemas.microsoft.com/office/drawing/2014/main" id="{20BBC44D-BB90-A747-84C5-D4DEC4D683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6" name="Imagen 1305">
          <a:extLst>
            <a:ext uri="{FF2B5EF4-FFF2-40B4-BE49-F238E27FC236}">
              <a16:creationId xmlns:a16="http://schemas.microsoft.com/office/drawing/2014/main" id="{AD6F880B-6954-484F-B962-414CAC81C1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7" name="Imagen 2">
          <a:extLst>
            <a:ext uri="{FF2B5EF4-FFF2-40B4-BE49-F238E27FC236}">
              <a16:creationId xmlns:a16="http://schemas.microsoft.com/office/drawing/2014/main" id="{7105341D-8FB3-1444-8690-0640ECD956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8" name="Imagen 1307">
          <a:extLst>
            <a:ext uri="{FF2B5EF4-FFF2-40B4-BE49-F238E27FC236}">
              <a16:creationId xmlns:a16="http://schemas.microsoft.com/office/drawing/2014/main" id="{C1382849-9219-4148-9DF3-A82AA6FB28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09" name="Imagen 1308">
          <a:extLst>
            <a:ext uri="{FF2B5EF4-FFF2-40B4-BE49-F238E27FC236}">
              <a16:creationId xmlns:a16="http://schemas.microsoft.com/office/drawing/2014/main" id="{B9540534-68E5-DE46-BBC7-41D0747D5E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0" name="Imagen 2">
          <a:extLst>
            <a:ext uri="{FF2B5EF4-FFF2-40B4-BE49-F238E27FC236}">
              <a16:creationId xmlns:a16="http://schemas.microsoft.com/office/drawing/2014/main" id="{97CED400-6832-D442-8569-C205C11EF5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1" name="Imagen 1310">
          <a:extLst>
            <a:ext uri="{FF2B5EF4-FFF2-40B4-BE49-F238E27FC236}">
              <a16:creationId xmlns:a16="http://schemas.microsoft.com/office/drawing/2014/main" id="{74865882-A2AB-D34C-8CD5-15A72290AC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2" name="Imagen 1311">
          <a:extLst>
            <a:ext uri="{FF2B5EF4-FFF2-40B4-BE49-F238E27FC236}">
              <a16:creationId xmlns:a16="http://schemas.microsoft.com/office/drawing/2014/main" id="{2C2F80C0-06EA-6049-9B58-3E382D6B19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3" name="Imagen 1312">
          <a:extLst>
            <a:ext uri="{FF2B5EF4-FFF2-40B4-BE49-F238E27FC236}">
              <a16:creationId xmlns:a16="http://schemas.microsoft.com/office/drawing/2014/main" id="{4D2FACBD-AE2E-984C-86CC-4A8AEB929C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4" name="Imagen 2">
          <a:extLst>
            <a:ext uri="{FF2B5EF4-FFF2-40B4-BE49-F238E27FC236}">
              <a16:creationId xmlns:a16="http://schemas.microsoft.com/office/drawing/2014/main" id="{407790A5-1BE3-5F4F-817A-D65A88C4A9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5" name="Imagen 1314">
          <a:extLst>
            <a:ext uri="{FF2B5EF4-FFF2-40B4-BE49-F238E27FC236}">
              <a16:creationId xmlns:a16="http://schemas.microsoft.com/office/drawing/2014/main" id="{98402271-0B8A-614D-B7A8-BF3A022435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6" name="Imagen 1315">
          <a:extLst>
            <a:ext uri="{FF2B5EF4-FFF2-40B4-BE49-F238E27FC236}">
              <a16:creationId xmlns:a16="http://schemas.microsoft.com/office/drawing/2014/main" id="{E3704F54-4399-ED4F-9DCE-D26936CDE7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7" name="Imagen 2">
          <a:extLst>
            <a:ext uri="{FF2B5EF4-FFF2-40B4-BE49-F238E27FC236}">
              <a16:creationId xmlns:a16="http://schemas.microsoft.com/office/drawing/2014/main" id="{6F05B3C3-7E3C-3345-A163-3D93EF727E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8" name="Imagen 1317">
          <a:extLst>
            <a:ext uri="{FF2B5EF4-FFF2-40B4-BE49-F238E27FC236}">
              <a16:creationId xmlns:a16="http://schemas.microsoft.com/office/drawing/2014/main" id="{4BDBB958-0ADF-2945-9809-B19543A26D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19" name="Imagen 2">
          <a:extLst>
            <a:ext uri="{FF2B5EF4-FFF2-40B4-BE49-F238E27FC236}">
              <a16:creationId xmlns:a16="http://schemas.microsoft.com/office/drawing/2014/main" id="{8E756259-FF34-C746-B212-B11308D07C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0" name="Imagen 1319">
          <a:extLst>
            <a:ext uri="{FF2B5EF4-FFF2-40B4-BE49-F238E27FC236}">
              <a16:creationId xmlns:a16="http://schemas.microsoft.com/office/drawing/2014/main" id="{8B06975B-C20E-ED42-919F-F33B5BBE38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1" name="Imagen 1320">
          <a:extLst>
            <a:ext uri="{FF2B5EF4-FFF2-40B4-BE49-F238E27FC236}">
              <a16:creationId xmlns:a16="http://schemas.microsoft.com/office/drawing/2014/main" id="{A2C8316A-1E79-0846-8D83-B5984A03FF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2" name="Imagen 2">
          <a:extLst>
            <a:ext uri="{FF2B5EF4-FFF2-40B4-BE49-F238E27FC236}">
              <a16:creationId xmlns:a16="http://schemas.microsoft.com/office/drawing/2014/main" id="{C5AC3149-E7EF-3646-A542-98054729A0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3" name="Imagen 1322">
          <a:extLst>
            <a:ext uri="{FF2B5EF4-FFF2-40B4-BE49-F238E27FC236}">
              <a16:creationId xmlns:a16="http://schemas.microsoft.com/office/drawing/2014/main" id="{5CDD9A51-FC00-F74E-909E-A56FC52A22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4" name="Imagen 1323">
          <a:extLst>
            <a:ext uri="{FF2B5EF4-FFF2-40B4-BE49-F238E27FC236}">
              <a16:creationId xmlns:a16="http://schemas.microsoft.com/office/drawing/2014/main" id="{063F75B5-2042-324E-96E2-ECA3C8ABA5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5" name="Imagen 2">
          <a:extLst>
            <a:ext uri="{FF2B5EF4-FFF2-40B4-BE49-F238E27FC236}">
              <a16:creationId xmlns:a16="http://schemas.microsoft.com/office/drawing/2014/main" id="{FC2F61AE-9A70-7D43-A55E-782E0D5379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6" name="Imagen 1325">
          <a:extLst>
            <a:ext uri="{FF2B5EF4-FFF2-40B4-BE49-F238E27FC236}">
              <a16:creationId xmlns:a16="http://schemas.microsoft.com/office/drawing/2014/main" id="{82299A0D-240F-5A4B-9E15-1448315BCC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7" name="Imagen 1326">
          <a:extLst>
            <a:ext uri="{FF2B5EF4-FFF2-40B4-BE49-F238E27FC236}">
              <a16:creationId xmlns:a16="http://schemas.microsoft.com/office/drawing/2014/main" id="{53C449B8-095B-7E49-B9B3-87FF70D5E6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8" name="Imagen 1327">
          <a:extLst>
            <a:ext uri="{FF2B5EF4-FFF2-40B4-BE49-F238E27FC236}">
              <a16:creationId xmlns:a16="http://schemas.microsoft.com/office/drawing/2014/main" id="{DB11B065-71ED-B140-93F4-AA229413D1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29" name="Imagen 2">
          <a:extLst>
            <a:ext uri="{FF2B5EF4-FFF2-40B4-BE49-F238E27FC236}">
              <a16:creationId xmlns:a16="http://schemas.microsoft.com/office/drawing/2014/main" id="{0AACE6BB-984B-BB41-B11E-2E04334F91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0" name="Imagen 1329">
          <a:extLst>
            <a:ext uri="{FF2B5EF4-FFF2-40B4-BE49-F238E27FC236}">
              <a16:creationId xmlns:a16="http://schemas.microsoft.com/office/drawing/2014/main" id="{7F822B18-F8F7-E24F-A585-92636E53DC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1" name="Imagen 1330">
          <a:extLst>
            <a:ext uri="{FF2B5EF4-FFF2-40B4-BE49-F238E27FC236}">
              <a16:creationId xmlns:a16="http://schemas.microsoft.com/office/drawing/2014/main" id="{07564953-B774-5F4C-8F9D-2398BB1E4E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2" name="Imagen 2">
          <a:extLst>
            <a:ext uri="{FF2B5EF4-FFF2-40B4-BE49-F238E27FC236}">
              <a16:creationId xmlns:a16="http://schemas.microsoft.com/office/drawing/2014/main" id="{85B8DEBA-670A-DF44-BE19-2648402D1D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3" name="Imagen 1332">
          <a:extLst>
            <a:ext uri="{FF2B5EF4-FFF2-40B4-BE49-F238E27FC236}">
              <a16:creationId xmlns:a16="http://schemas.microsoft.com/office/drawing/2014/main" id="{9FEA0B88-A2B0-0B4D-801A-A18CB09249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4" name="Imagen 2">
          <a:extLst>
            <a:ext uri="{FF2B5EF4-FFF2-40B4-BE49-F238E27FC236}">
              <a16:creationId xmlns:a16="http://schemas.microsoft.com/office/drawing/2014/main" id="{97F760EF-45AC-E347-BCCF-D41ADB9790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5" name="Imagen 1334">
          <a:extLst>
            <a:ext uri="{FF2B5EF4-FFF2-40B4-BE49-F238E27FC236}">
              <a16:creationId xmlns:a16="http://schemas.microsoft.com/office/drawing/2014/main" id="{C4C25EAA-2BD1-874A-9124-2771032BB3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6" name="Imagen 1335">
          <a:extLst>
            <a:ext uri="{FF2B5EF4-FFF2-40B4-BE49-F238E27FC236}">
              <a16:creationId xmlns:a16="http://schemas.microsoft.com/office/drawing/2014/main" id="{6DF02D43-771A-9448-8B47-039D38299C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7" name="Imagen 2">
          <a:extLst>
            <a:ext uri="{FF2B5EF4-FFF2-40B4-BE49-F238E27FC236}">
              <a16:creationId xmlns:a16="http://schemas.microsoft.com/office/drawing/2014/main" id="{36A752F1-9111-F947-B4E4-6FCEFAFA9B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8" name="Imagen 1337">
          <a:extLst>
            <a:ext uri="{FF2B5EF4-FFF2-40B4-BE49-F238E27FC236}">
              <a16:creationId xmlns:a16="http://schemas.microsoft.com/office/drawing/2014/main" id="{1E2D1A7F-32C0-2242-86ED-47081611DA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39" name="Imagen 1338">
          <a:extLst>
            <a:ext uri="{FF2B5EF4-FFF2-40B4-BE49-F238E27FC236}">
              <a16:creationId xmlns:a16="http://schemas.microsoft.com/office/drawing/2014/main" id="{E73CA51E-175F-624D-9EAF-DFE8CF8E03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0" name="Imagen 2">
          <a:extLst>
            <a:ext uri="{FF2B5EF4-FFF2-40B4-BE49-F238E27FC236}">
              <a16:creationId xmlns:a16="http://schemas.microsoft.com/office/drawing/2014/main" id="{62D7CF61-2DA5-B24F-B3BB-D6C4FBE388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1" name="Imagen 1340">
          <a:extLst>
            <a:ext uri="{FF2B5EF4-FFF2-40B4-BE49-F238E27FC236}">
              <a16:creationId xmlns:a16="http://schemas.microsoft.com/office/drawing/2014/main" id="{814FD31D-6B63-A148-AA66-78406F0CCB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2" name="Imagen 1341">
          <a:extLst>
            <a:ext uri="{FF2B5EF4-FFF2-40B4-BE49-F238E27FC236}">
              <a16:creationId xmlns:a16="http://schemas.microsoft.com/office/drawing/2014/main" id="{E0C5846F-3957-3643-92D9-A9DBCB640B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3" name="Imagen 1342">
          <a:extLst>
            <a:ext uri="{FF2B5EF4-FFF2-40B4-BE49-F238E27FC236}">
              <a16:creationId xmlns:a16="http://schemas.microsoft.com/office/drawing/2014/main" id="{8DE03EA5-855D-E440-8A0A-3AEB0206BE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4" name="Imagen 2">
          <a:extLst>
            <a:ext uri="{FF2B5EF4-FFF2-40B4-BE49-F238E27FC236}">
              <a16:creationId xmlns:a16="http://schemas.microsoft.com/office/drawing/2014/main" id="{AFB3F724-2C26-974D-9084-7161147005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5" name="Imagen 1344">
          <a:extLst>
            <a:ext uri="{FF2B5EF4-FFF2-40B4-BE49-F238E27FC236}">
              <a16:creationId xmlns:a16="http://schemas.microsoft.com/office/drawing/2014/main" id="{68617982-5B26-134B-90FA-83ECA5B2A9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6" name="Imagen 1345">
          <a:extLst>
            <a:ext uri="{FF2B5EF4-FFF2-40B4-BE49-F238E27FC236}">
              <a16:creationId xmlns:a16="http://schemas.microsoft.com/office/drawing/2014/main" id="{E90322A4-0912-F143-8B9C-CE5846219C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7" name="Imagen 2">
          <a:extLst>
            <a:ext uri="{FF2B5EF4-FFF2-40B4-BE49-F238E27FC236}">
              <a16:creationId xmlns:a16="http://schemas.microsoft.com/office/drawing/2014/main" id="{63D91172-5A83-0746-BA35-5495753590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8" name="Imagen 1347">
          <a:extLst>
            <a:ext uri="{FF2B5EF4-FFF2-40B4-BE49-F238E27FC236}">
              <a16:creationId xmlns:a16="http://schemas.microsoft.com/office/drawing/2014/main" id="{DBB229D3-74FF-3B4E-BAF6-BD7F182BBF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49" name="Imagen 2">
          <a:extLst>
            <a:ext uri="{FF2B5EF4-FFF2-40B4-BE49-F238E27FC236}">
              <a16:creationId xmlns:a16="http://schemas.microsoft.com/office/drawing/2014/main" id="{A674BED2-DE10-904E-8104-7516C00CB9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0" name="Imagen 1349">
          <a:extLst>
            <a:ext uri="{FF2B5EF4-FFF2-40B4-BE49-F238E27FC236}">
              <a16:creationId xmlns:a16="http://schemas.microsoft.com/office/drawing/2014/main" id="{82A2C004-D9EF-A443-B354-7A80184C55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1" name="Imagen 1350">
          <a:extLst>
            <a:ext uri="{FF2B5EF4-FFF2-40B4-BE49-F238E27FC236}">
              <a16:creationId xmlns:a16="http://schemas.microsoft.com/office/drawing/2014/main" id="{10CEB52C-5556-3D4E-91BB-FD8431D793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2" name="Imagen 2">
          <a:extLst>
            <a:ext uri="{FF2B5EF4-FFF2-40B4-BE49-F238E27FC236}">
              <a16:creationId xmlns:a16="http://schemas.microsoft.com/office/drawing/2014/main" id="{6F78C673-05CA-A14A-99E3-44AC28514F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3" name="Imagen 1352">
          <a:extLst>
            <a:ext uri="{FF2B5EF4-FFF2-40B4-BE49-F238E27FC236}">
              <a16:creationId xmlns:a16="http://schemas.microsoft.com/office/drawing/2014/main" id="{52347F1D-48B9-ED4F-B052-5C593BC994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4" name="Imagen 1353">
          <a:extLst>
            <a:ext uri="{FF2B5EF4-FFF2-40B4-BE49-F238E27FC236}">
              <a16:creationId xmlns:a16="http://schemas.microsoft.com/office/drawing/2014/main" id="{684AF716-CEFA-0A42-8129-219006B87E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5" name="Imagen 2">
          <a:extLst>
            <a:ext uri="{FF2B5EF4-FFF2-40B4-BE49-F238E27FC236}">
              <a16:creationId xmlns:a16="http://schemas.microsoft.com/office/drawing/2014/main" id="{F6E31351-9D0B-1A45-BC3E-085034ABE4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6" name="Imagen 1355">
          <a:extLst>
            <a:ext uri="{FF2B5EF4-FFF2-40B4-BE49-F238E27FC236}">
              <a16:creationId xmlns:a16="http://schemas.microsoft.com/office/drawing/2014/main" id="{0DE755B3-DDEC-424F-AC0E-E8366FAA4C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7" name="Imagen 1356">
          <a:extLst>
            <a:ext uri="{FF2B5EF4-FFF2-40B4-BE49-F238E27FC236}">
              <a16:creationId xmlns:a16="http://schemas.microsoft.com/office/drawing/2014/main" id="{D4952F60-12D9-F944-AFAE-844A64CF88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8" name="Imagen 1357">
          <a:extLst>
            <a:ext uri="{FF2B5EF4-FFF2-40B4-BE49-F238E27FC236}">
              <a16:creationId xmlns:a16="http://schemas.microsoft.com/office/drawing/2014/main" id="{D4B63E8F-A4CC-D141-B516-CE812C774B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59" name="Imagen 2">
          <a:extLst>
            <a:ext uri="{FF2B5EF4-FFF2-40B4-BE49-F238E27FC236}">
              <a16:creationId xmlns:a16="http://schemas.microsoft.com/office/drawing/2014/main" id="{2CCA9BE8-3F4E-3540-82E5-41F6606EA4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0" name="Imagen 1359">
          <a:extLst>
            <a:ext uri="{FF2B5EF4-FFF2-40B4-BE49-F238E27FC236}">
              <a16:creationId xmlns:a16="http://schemas.microsoft.com/office/drawing/2014/main" id="{8974CABE-C071-954E-B084-55D4AA9656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1" name="Imagen 1360">
          <a:extLst>
            <a:ext uri="{FF2B5EF4-FFF2-40B4-BE49-F238E27FC236}">
              <a16:creationId xmlns:a16="http://schemas.microsoft.com/office/drawing/2014/main" id="{A06FC98C-5530-AA40-A885-9860F9BF83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362" name="Imagen 2">
          <a:extLst>
            <a:ext uri="{FF2B5EF4-FFF2-40B4-BE49-F238E27FC236}">
              <a16:creationId xmlns:a16="http://schemas.microsoft.com/office/drawing/2014/main" id="{9442C74E-2CDF-B143-A7C9-F89ADA55A8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363" name="Imagen 1362">
          <a:extLst>
            <a:ext uri="{FF2B5EF4-FFF2-40B4-BE49-F238E27FC236}">
              <a16:creationId xmlns:a16="http://schemas.microsoft.com/office/drawing/2014/main" id="{1E78DCCE-B3E4-6046-B027-3FD89B9267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4" name="Imagen 2">
          <a:extLst>
            <a:ext uri="{FF2B5EF4-FFF2-40B4-BE49-F238E27FC236}">
              <a16:creationId xmlns:a16="http://schemas.microsoft.com/office/drawing/2014/main" id="{5602DCCF-BF7A-1E4B-B9AC-8BF7AAE90E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5" name="Imagen 2">
          <a:extLst>
            <a:ext uri="{FF2B5EF4-FFF2-40B4-BE49-F238E27FC236}">
              <a16:creationId xmlns:a16="http://schemas.microsoft.com/office/drawing/2014/main" id="{D274ED4A-FBF1-C546-A380-D22FBCF6CC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6" name="Imagen 1365">
          <a:extLst>
            <a:ext uri="{FF2B5EF4-FFF2-40B4-BE49-F238E27FC236}">
              <a16:creationId xmlns:a16="http://schemas.microsoft.com/office/drawing/2014/main" id="{3B44E601-74BA-584A-9151-22F8377227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7" name="Imagen 1366">
          <a:extLst>
            <a:ext uri="{FF2B5EF4-FFF2-40B4-BE49-F238E27FC236}">
              <a16:creationId xmlns:a16="http://schemas.microsoft.com/office/drawing/2014/main" id="{8783A387-25F8-204C-B3D5-9E718FCDF5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8" name="Imagen 2">
          <a:extLst>
            <a:ext uri="{FF2B5EF4-FFF2-40B4-BE49-F238E27FC236}">
              <a16:creationId xmlns:a16="http://schemas.microsoft.com/office/drawing/2014/main" id="{581EF9FA-9312-C048-92B8-679C76793B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69" name="Imagen 1368">
          <a:extLst>
            <a:ext uri="{FF2B5EF4-FFF2-40B4-BE49-F238E27FC236}">
              <a16:creationId xmlns:a16="http://schemas.microsoft.com/office/drawing/2014/main" id="{B433ADED-583D-CD4C-951B-7E52A978AA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0" name="Imagen 1369">
          <a:extLst>
            <a:ext uri="{FF2B5EF4-FFF2-40B4-BE49-F238E27FC236}">
              <a16:creationId xmlns:a16="http://schemas.microsoft.com/office/drawing/2014/main" id="{27B8D13A-6E02-B04B-81C3-8A629CDA2F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1" name="Imagen 2">
          <a:extLst>
            <a:ext uri="{FF2B5EF4-FFF2-40B4-BE49-F238E27FC236}">
              <a16:creationId xmlns:a16="http://schemas.microsoft.com/office/drawing/2014/main" id="{678A5442-0ABB-E64B-B0C8-05274DCF09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2" name="Imagen 1371">
          <a:extLst>
            <a:ext uri="{FF2B5EF4-FFF2-40B4-BE49-F238E27FC236}">
              <a16:creationId xmlns:a16="http://schemas.microsoft.com/office/drawing/2014/main" id="{9CEC7484-8CD9-2444-A212-A1CA9299EB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3" name="Imagen 1372">
          <a:extLst>
            <a:ext uri="{FF2B5EF4-FFF2-40B4-BE49-F238E27FC236}">
              <a16:creationId xmlns:a16="http://schemas.microsoft.com/office/drawing/2014/main" id="{7D47D4D3-740E-0B47-A7FB-E1C3C07470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4" name="Imagen 1373">
          <a:extLst>
            <a:ext uri="{FF2B5EF4-FFF2-40B4-BE49-F238E27FC236}">
              <a16:creationId xmlns:a16="http://schemas.microsoft.com/office/drawing/2014/main" id="{76C3830C-0341-9D42-8DCA-71C594BC17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5" name="Imagen 2">
          <a:extLst>
            <a:ext uri="{FF2B5EF4-FFF2-40B4-BE49-F238E27FC236}">
              <a16:creationId xmlns:a16="http://schemas.microsoft.com/office/drawing/2014/main" id="{A64688C7-25B4-894D-837F-838491FBF2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6" name="Imagen 1375">
          <a:extLst>
            <a:ext uri="{FF2B5EF4-FFF2-40B4-BE49-F238E27FC236}">
              <a16:creationId xmlns:a16="http://schemas.microsoft.com/office/drawing/2014/main" id="{F330D437-93C4-394B-9424-A3EC9FFA1C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7" name="Imagen 1376">
          <a:extLst>
            <a:ext uri="{FF2B5EF4-FFF2-40B4-BE49-F238E27FC236}">
              <a16:creationId xmlns:a16="http://schemas.microsoft.com/office/drawing/2014/main" id="{77B2BAEA-F71B-6F48-84BA-F7D4E9CD40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8" name="Imagen 2">
          <a:extLst>
            <a:ext uri="{FF2B5EF4-FFF2-40B4-BE49-F238E27FC236}">
              <a16:creationId xmlns:a16="http://schemas.microsoft.com/office/drawing/2014/main" id="{35DDE738-6AE0-474F-99E8-6947E7761C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79" name="Imagen 1378">
          <a:extLst>
            <a:ext uri="{FF2B5EF4-FFF2-40B4-BE49-F238E27FC236}">
              <a16:creationId xmlns:a16="http://schemas.microsoft.com/office/drawing/2014/main" id="{49B7C2E9-C843-494F-BD3B-26056585E3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0" name="Imagen 2">
          <a:extLst>
            <a:ext uri="{FF2B5EF4-FFF2-40B4-BE49-F238E27FC236}">
              <a16:creationId xmlns:a16="http://schemas.microsoft.com/office/drawing/2014/main" id="{5A1D0F50-C377-9E40-942E-453BFA1287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1" name="Imagen 1380">
          <a:extLst>
            <a:ext uri="{FF2B5EF4-FFF2-40B4-BE49-F238E27FC236}">
              <a16:creationId xmlns:a16="http://schemas.microsoft.com/office/drawing/2014/main" id="{8BB61E7E-6C50-5F43-9376-ED0EC6AF85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2" name="Imagen 1381">
          <a:extLst>
            <a:ext uri="{FF2B5EF4-FFF2-40B4-BE49-F238E27FC236}">
              <a16:creationId xmlns:a16="http://schemas.microsoft.com/office/drawing/2014/main" id="{1BBA4687-FC04-444C-A815-8B42861307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3" name="Imagen 2">
          <a:extLst>
            <a:ext uri="{FF2B5EF4-FFF2-40B4-BE49-F238E27FC236}">
              <a16:creationId xmlns:a16="http://schemas.microsoft.com/office/drawing/2014/main" id="{E3B8DF3B-FEFE-374B-80CC-11655D8265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4" name="Imagen 1383">
          <a:extLst>
            <a:ext uri="{FF2B5EF4-FFF2-40B4-BE49-F238E27FC236}">
              <a16:creationId xmlns:a16="http://schemas.microsoft.com/office/drawing/2014/main" id="{319C052F-8ADA-8C4F-B773-5DB329AD43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5" name="Imagen 1384">
          <a:extLst>
            <a:ext uri="{FF2B5EF4-FFF2-40B4-BE49-F238E27FC236}">
              <a16:creationId xmlns:a16="http://schemas.microsoft.com/office/drawing/2014/main" id="{55188B14-28C1-A74B-9A2A-7CADDE4239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6" name="Imagen 2">
          <a:extLst>
            <a:ext uri="{FF2B5EF4-FFF2-40B4-BE49-F238E27FC236}">
              <a16:creationId xmlns:a16="http://schemas.microsoft.com/office/drawing/2014/main" id="{BFE0B328-46B7-8940-A771-3936D32090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7" name="Imagen 1386">
          <a:extLst>
            <a:ext uri="{FF2B5EF4-FFF2-40B4-BE49-F238E27FC236}">
              <a16:creationId xmlns:a16="http://schemas.microsoft.com/office/drawing/2014/main" id="{42B08EE5-72A9-3643-8A49-08A3A837EB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8" name="Imagen 1387">
          <a:extLst>
            <a:ext uri="{FF2B5EF4-FFF2-40B4-BE49-F238E27FC236}">
              <a16:creationId xmlns:a16="http://schemas.microsoft.com/office/drawing/2014/main" id="{79FB6D9E-F3C8-DF41-91CB-2E813D79ED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89" name="Imagen 1388">
          <a:extLst>
            <a:ext uri="{FF2B5EF4-FFF2-40B4-BE49-F238E27FC236}">
              <a16:creationId xmlns:a16="http://schemas.microsoft.com/office/drawing/2014/main" id="{56F8E0E5-0F7D-7842-BD18-DE3538BD3B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0" name="Imagen 2">
          <a:extLst>
            <a:ext uri="{FF2B5EF4-FFF2-40B4-BE49-F238E27FC236}">
              <a16:creationId xmlns:a16="http://schemas.microsoft.com/office/drawing/2014/main" id="{8B6E9F00-2603-724F-AF79-ADB5CB7CDE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1" name="Imagen 1390">
          <a:extLst>
            <a:ext uri="{FF2B5EF4-FFF2-40B4-BE49-F238E27FC236}">
              <a16:creationId xmlns:a16="http://schemas.microsoft.com/office/drawing/2014/main" id="{539EB48E-D465-7147-8C69-92F2E4E748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2" name="Imagen 1391">
          <a:extLst>
            <a:ext uri="{FF2B5EF4-FFF2-40B4-BE49-F238E27FC236}">
              <a16:creationId xmlns:a16="http://schemas.microsoft.com/office/drawing/2014/main" id="{65E83246-99BD-6447-8BBF-0848784FFA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393" name="Imagen 2">
          <a:extLst>
            <a:ext uri="{FF2B5EF4-FFF2-40B4-BE49-F238E27FC236}">
              <a16:creationId xmlns:a16="http://schemas.microsoft.com/office/drawing/2014/main" id="{C6696958-698F-D345-B8CE-BC89B4E063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4" name="Imagen 2">
          <a:extLst>
            <a:ext uri="{FF2B5EF4-FFF2-40B4-BE49-F238E27FC236}">
              <a16:creationId xmlns:a16="http://schemas.microsoft.com/office/drawing/2014/main" id="{053BF582-6B09-F644-95F6-9263AF73AD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5" name="Imagen 2">
          <a:extLst>
            <a:ext uri="{FF2B5EF4-FFF2-40B4-BE49-F238E27FC236}">
              <a16:creationId xmlns:a16="http://schemas.microsoft.com/office/drawing/2014/main" id="{60728242-1057-F248-8524-BB2DF2EC7F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6" name="Imagen 1395">
          <a:extLst>
            <a:ext uri="{FF2B5EF4-FFF2-40B4-BE49-F238E27FC236}">
              <a16:creationId xmlns:a16="http://schemas.microsoft.com/office/drawing/2014/main" id="{86B7262B-F67A-B548-810C-503D7D6FDD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7" name="Imagen 1396">
          <a:extLst>
            <a:ext uri="{FF2B5EF4-FFF2-40B4-BE49-F238E27FC236}">
              <a16:creationId xmlns:a16="http://schemas.microsoft.com/office/drawing/2014/main" id="{118C5D25-3CA6-3745-8A2A-797E353128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8" name="Imagen 2">
          <a:extLst>
            <a:ext uri="{FF2B5EF4-FFF2-40B4-BE49-F238E27FC236}">
              <a16:creationId xmlns:a16="http://schemas.microsoft.com/office/drawing/2014/main" id="{C72E3321-2CD8-904D-9CFF-9A99B86ECA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399" name="Imagen 1398">
          <a:extLst>
            <a:ext uri="{FF2B5EF4-FFF2-40B4-BE49-F238E27FC236}">
              <a16:creationId xmlns:a16="http://schemas.microsoft.com/office/drawing/2014/main" id="{8612159F-4ECE-E748-B5DC-50E467C995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0" name="Imagen 1399">
          <a:extLst>
            <a:ext uri="{FF2B5EF4-FFF2-40B4-BE49-F238E27FC236}">
              <a16:creationId xmlns:a16="http://schemas.microsoft.com/office/drawing/2014/main" id="{BAEEA6E8-AFE5-964A-9EAB-AF81AEB6C6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1" name="Imagen 2">
          <a:extLst>
            <a:ext uri="{FF2B5EF4-FFF2-40B4-BE49-F238E27FC236}">
              <a16:creationId xmlns:a16="http://schemas.microsoft.com/office/drawing/2014/main" id="{F76CFAF3-C82D-3E45-9B5E-729E2A31E1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2" name="Imagen 1401">
          <a:extLst>
            <a:ext uri="{FF2B5EF4-FFF2-40B4-BE49-F238E27FC236}">
              <a16:creationId xmlns:a16="http://schemas.microsoft.com/office/drawing/2014/main" id="{A0A28850-9DA8-F54B-AFB8-FD7A44E09D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3" name="Imagen 1402">
          <a:extLst>
            <a:ext uri="{FF2B5EF4-FFF2-40B4-BE49-F238E27FC236}">
              <a16:creationId xmlns:a16="http://schemas.microsoft.com/office/drawing/2014/main" id="{C78C9F44-FF2C-744C-84CA-149E548E66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4" name="Imagen 1403">
          <a:extLst>
            <a:ext uri="{FF2B5EF4-FFF2-40B4-BE49-F238E27FC236}">
              <a16:creationId xmlns:a16="http://schemas.microsoft.com/office/drawing/2014/main" id="{D6A86B41-13ED-5B42-BC83-24D75FD7F4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5" name="Imagen 2">
          <a:extLst>
            <a:ext uri="{FF2B5EF4-FFF2-40B4-BE49-F238E27FC236}">
              <a16:creationId xmlns:a16="http://schemas.microsoft.com/office/drawing/2014/main" id="{79CCD080-2F68-5C42-84F9-BBA67C7AC0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6" name="Imagen 1405">
          <a:extLst>
            <a:ext uri="{FF2B5EF4-FFF2-40B4-BE49-F238E27FC236}">
              <a16:creationId xmlns:a16="http://schemas.microsoft.com/office/drawing/2014/main" id="{FAB50CF9-C1A1-C245-91E6-6B2983192F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7" name="Imagen 1406">
          <a:extLst>
            <a:ext uri="{FF2B5EF4-FFF2-40B4-BE49-F238E27FC236}">
              <a16:creationId xmlns:a16="http://schemas.microsoft.com/office/drawing/2014/main" id="{765ADA5A-4DAF-194F-BE7E-8294F58935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8" name="Imagen 2">
          <a:extLst>
            <a:ext uri="{FF2B5EF4-FFF2-40B4-BE49-F238E27FC236}">
              <a16:creationId xmlns:a16="http://schemas.microsoft.com/office/drawing/2014/main" id="{181D3D4C-F889-C648-9EB5-67CC7CE140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09" name="Imagen 1408">
          <a:extLst>
            <a:ext uri="{FF2B5EF4-FFF2-40B4-BE49-F238E27FC236}">
              <a16:creationId xmlns:a16="http://schemas.microsoft.com/office/drawing/2014/main" id="{215BCD97-987F-834F-ABB5-493910A0D2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0" name="Imagen 2">
          <a:extLst>
            <a:ext uri="{FF2B5EF4-FFF2-40B4-BE49-F238E27FC236}">
              <a16:creationId xmlns:a16="http://schemas.microsoft.com/office/drawing/2014/main" id="{421600C6-20BA-8049-A30E-92839BE3C4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1" name="Imagen 1410">
          <a:extLst>
            <a:ext uri="{FF2B5EF4-FFF2-40B4-BE49-F238E27FC236}">
              <a16:creationId xmlns:a16="http://schemas.microsoft.com/office/drawing/2014/main" id="{6CFB4218-D7DE-0E4B-9A0B-0178535101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2" name="Imagen 1411">
          <a:extLst>
            <a:ext uri="{FF2B5EF4-FFF2-40B4-BE49-F238E27FC236}">
              <a16:creationId xmlns:a16="http://schemas.microsoft.com/office/drawing/2014/main" id="{17C26B50-38B1-BE40-B329-69CF197E78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3" name="Imagen 2">
          <a:extLst>
            <a:ext uri="{FF2B5EF4-FFF2-40B4-BE49-F238E27FC236}">
              <a16:creationId xmlns:a16="http://schemas.microsoft.com/office/drawing/2014/main" id="{51635E6C-D1D7-7B4F-89C3-5BF151E5D7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4" name="Imagen 1413">
          <a:extLst>
            <a:ext uri="{FF2B5EF4-FFF2-40B4-BE49-F238E27FC236}">
              <a16:creationId xmlns:a16="http://schemas.microsoft.com/office/drawing/2014/main" id="{6EC38068-2B52-5E44-A239-634FB7EC58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5" name="Imagen 1414">
          <a:extLst>
            <a:ext uri="{FF2B5EF4-FFF2-40B4-BE49-F238E27FC236}">
              <a16:creationId xmlns:a16="http://schemas.microsoft.com/office/drawing/2014/main" id="{67014850-2FB0-8843-8C4D-BC330FF1A7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6" name="Imagen 2">
          <a:extLst>
            <a:ext uri="{FF2B5EF4-FFF2-40B4-BE49-F238E27FC236}">
              <a16:creationId xmlns:a16="http://schemas.microsoft.com/office/drawing/2014/main" id="{DB9AE297-D1A9-8240-88AD-9CF07E0CED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7" name="Imagen 1416">
          <a:extLst>
            <a:ext uri="{FF2B5EF4-FFF2-40B4-BE49-F238E27FC236}">
              <a16:creationId xmlns:a16="http://schemas.microsoft.com/office/drawing/2014/main" id="{162546A9-0FAE-7644-84EF-716979608C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8" name="Imagen 1417">
          <a:extLst>
            <a:ext uri="{FF2B5EF4-FFF2-40B4-BE49-F238E27FC236}">
              <a16:creationId xmlns:a16="http://schemas.microsoft.com/office/drawing/2014/main" id="{563EC9B5-42AB-A348-A096-F9C99374F3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19" name="Imagen 1418">
          <a:extLst>
            <a:ext uri="{FF2B5EF4-FFF2-40B4-BE49-F238E27FC236}">
              <a16:creationId xmlns:a16="http://schemas.microsoft.com/office/drawing/2014/main" id="{40C96B32-ED61-414C-93D3-08B9B1BD2B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0" name="Imagen 2">
          <a:extLst>
            <a:ext uri="{FF2B5EF4-FFF2-40B4-BE49-F238E27FC236}">
              <a16:creationId xmlns:a16="http://schemas.microsoft.com/office/drawing/2014/main" id="{3C1830F2-BC50-1249-AA39-FB7E437125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1" name="Imagen 2">
          <a:extLst>
            <a:ext uri="{FF2B5EF4-FFF2-40B4-BE49-F238E27FC236}">
              <a16:creationId xmlns:a16="http://schemas.microsoft.com/office/drawing/2014/main" id="{FAC9AC95-AC7B-E847-9BA9-36A90FA4B8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2" name="Imagen 1421">
          <a:extLst>
            <a:ext uri="{FF2B5EF4-FFF2-40B4-BE49-F238E27FC236}">
              <a16:creationId xmlns:a16="http://schemas.microsoft.com/office/drawing/2014/main" id="{6ACD79DE-343C-3241-9024-A9C1357A91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3" name="Imagen 1422">
          <a:extLst>
            <a:ext uri="{FF2B5EF4-FFF2-40B4-BE49-F238E27FC236}">
              <a16:creationId xmlns:a16="http://schemas.microsoft.com/office/drawing/2014/main" id="{C11523BD-83DF-544D-B404-E47B15A7BE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84FBD4AF-EF3F-4544-9439-78FEE062D4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5" name="Imagen 2">
          <a:extLst>
            <a:ext uri="{FF2B5EF4-FFF2-40B4-BE49-F238E27FC236}">
              <a16:creationId xmlns:a16="http://schemas.microsoft.com/office/drawing/2014/main" id="{72C3DC5D-FFFD-9B48-AF3B-CEAE413179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6" name="Imagen 1425">
          <a:extLst>
            <a:ext uri="{FF2B5EF4-FFF2-40B4-BE49-F238E27FC236}">
              <a16:creationId xmlns:a16="http://schemas.microsoft.com/office/drawing/2014/main" id="{DFB39B98-5B00-4E4B-BE4A-4A83EA4202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7" name="Imagen 2">
          <a:extLst>
            <a:ext uri="{FF2B5EF4-FFF2-40B4-BE49-F238E27FC236}">
              <a16:creationId xmlns:a16="http://schemas.microsoft.com/office/drawing/2014/main" id="{3BDBC0FB-8CC5-E44C-BFC2-758D636F0C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8" name="Imagen 1427">
          <a:extLst>
            <a:ext uri="{FF2B5EF4-FFF2-40B4-BE49-F238E27FC236}">
              <a16:creationId xmlns:a16="http://schemas.microsoft.com/office/drawing/2014/main" id="{C163BAEA-5467-1842-901B-31C3DE4D70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29" name="Imagen 1428">
          <a:extLst>
            <a:ext uri="{FF2B5EF4-FFF2-40B4-BE49-F238E27FC236}">
              <a16:creationId xmlns:a16="http://schemas.microsoft.com/office/drawing/2014/main" id="{E26E8A02-FE97-FC42-8BE0-128C48A3A0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0" name="Imagen 2">
          <a:extLst>
            <a:ext uri="{FF2B5EF4-FFF2-40B4-BE49-F238E27FC236}">
              <a16:creationId xmlns:a16="http://schemas.microsoft.com/office/drawing/2014/main" id="{47CFC8AF-19C8-E241-B1E9-E5AE677010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1" name="Imagen 1430">
          <a:extLst>
            <a:ext uri="{FF2B5EF4-FFF2-40B4-BE49-F238E27FC236}">
              <a16:creationId xmlns:a16="http://schemas.microsoft.com/office/drawing/2014/main" id="{BA44A521-0054-B943-BF2A-43CCEA1C51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2" name="Imagen 1431">
          <a:extLst>
            <a:ext uri="{FF2B5EF4-FFF2-40B4-BE49-F238E27FC236}">
              <a16:creationId xmlns:a16="http://schemas.microsoft.com/office/drawing/2014/main" id="{D487B039-063B-EF40-94AF-0C71324869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3" name="Imagen 2">
          <a:extLst>
            <a:ext uri="{FF2B5EF4-FFF2-40B4-BE49-F238E27FC236}">
              <a16:creationId xmlns:a16="http://schemas.microsoft.com/office/drawing/2014/main" id="{444405DB-C3A7-C34F-9C79-855E3E7485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4" name="Imagen 1433">
          <a:extLst>
            <a:ext uri="{FF2B5EF4-FFF2-40B4-BE49-F238E27FC236}">
              <a16:creationId xmlns:a16="http://schemas.microsoft.com/office/drawing/2014/main" id="{4D7DD2EE-5C82-4245-B284-FCBECB3121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5" name="Imagen 1434">
          <a:extLst>
            <a:ext uri="{FF2B5EF4-FFF2-40B4-BE49-F238E27FC236}">
              <a16:creationId xmlns:a16="http://schemas.microsoft.com/office/drawing/2014/main" id="{35CECAEA-2D06-D545-B2DB-C31D404407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6" name="Imagen 1435">
          <a:extLst>
            <a:ext uri="{FF2B5EF4-FFF2-40B4-BE49-F238E27FC236}">
              <a16:creationId xmlns:a16="http://schemas.microsoft.com/office/drawing/2014/main" id="{BFF917F0-8DE1-3846-9EFE-CA7E8C4DD4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7" name="Imagen 2">
          <a:extLst>
            <a:ext uri="{FF2B5EF4-FFF2-40B4-BE49-F238E27FC236}">
              <a16:creationId xmlns:a16="http://schemas.microsoft.com/office/drawing/2014/main" id="{FBF010FE-2A3A-474B-95E4-773FFAD0E1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8" name="Imagen 1437">
          <a:extLst>
            <a:ext uri="{FF2B5EF4-FFF2-40B4-BE49-F238E27FC236}">
              <a16:creationId xmlns:a16="http://schemas.microsoft.com/office/drawing/2014/main" id="{78F86CBC-28D1-D34F-B25C-54C0A45101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39" name="Imagen 1438">
          <a:extLst>
            <a:ext uri="{FF2B5EF4-FFF2-40B4-BE49-F238E27FC236}">
              <a16:creationId xmlns:a16="http://schemas.microsoft.com/office/drawing/2014/main" id="{69919F95-CB65-C341-901B-4A94C80FAC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0" name="Imagen 2">
          <a:extLst>
            <a:ext uri="{FF2B5EF4-FFF2-40B4-BE49-F238E27FC236}">
              <a16:creationId xmlns:a16="http://schemas.microsoft.com/office/drawing/2014/main" id="{45C17D9D-5E14-6F43-AB1C-2D19D7E003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1" name="Imagen 1440">
          <a:extLst>
            <a:ext uri="{FF2B5EF4-FFF2-40B4-BE49-F238E27FC236}">
              <a16:creationId xmlns:a16="http://schemas.microsoft.com/office/drawing/2014/main" id="{4F53BC60-2921-BB49-B454-8E146A76EE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2" name="Imagen 2">
          <a:extLst>
            <a:ext uri="{FF2B5EF4-FFF2-40B4-BE49-F238E27FC236}">
              <a16:creationId xmlns:a16="http://schemas.microsoft.com/office/drawing/2014/main" id="{52803B1B-E001-DC4E-AD6D-71B650979F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3" name="Imagen 1442">
          <a:extLst>
            <a:ext uri="{FF2B5EF4-FFF2-40B4-BE49-F238E27FC236}">
              <a16:creationId xmlns:a16="http://schemas.microsoft.com/office/drawing/2014/main" id="{569C9E2B-1D92-D549-8EF3-969CB84BC0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4" name="Imagen 1443">
          <a:extLst>
            <a:ext uri="{FF2B5EF4-FFF2-40B4-BE49-F238E27FC236}">
              <a16:creationId xmlns:a16="http://schemas.microsoft.com/office/drawing/2014/main" id="{D716525E-4341-154E-97EB-B90AE48310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5" name="Imagen 2">
          <a:extLst>
            <a:ext uri="{FF2B5EF4-FFF2-40B4-BE49-F238E27FC236}">
              <a16:creationId xmlns:a16="http://schemas.microsoft.com/office/drawing/2014/main" id="{B9B71DA0-370F-164A-B296-714953C1E4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6" name="Imagen 1445">
          <a:extLst>
            <a:ext uri="{FF2B5EF4-FFF2-40B4-BE49-F238E27FC236}">
              <a16:creationId xmlns:a16="http://schemas.microsoft.com/office/drawing/2014/main" id="{8C6CEF95-1D13-7244-983C-B7A2D59ED7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7" name="Imagen 1446">
          <a:extLst>
            <a:ext uri="{FF2B5EF4-FFF2-40B4-BE49-F238E27FC236}">
              <a16:creationId xmlns:a16="http://schemas.microsoft.com/office/drawing/2014/main" id="{F6FE50A1-7AB7-D64D-B5F7-92EF462588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8" name="Imagen 2">
          <a:extLst>
            <a:ext uri="{FF2B5EF4-FFF2-40B4-BE49-F238E27FC236}">
              <a16:creationId xmlns:a16="http://schemas.microsoft.com/office/drawing/2014/main" id="{D67D6EBC-9972-CD47-9DEB-3EC7EEC2B0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49" name="Imagen 1448">
          <a:extLst>
            <a:ext uri="{FF2B5EF4-FFF2-40B4-BE49-F238E27FC236}">
              <a16:creationId xmlns:a16="http://schemas.microsoft.com/office/drawing/2014/main" id="{581DDB71-FFB4-0745-8BEF-49C9742291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0" name="Imagen 1449">
          <a:extLst>
            <a:ext uri="{FF2B5EF4-FFF2-40B4-BE49-F238E27FC236}">
              <a16:creationId xmlns:a16="http://schemas.microsoft.com/office/drawing/2014/main" id="{2084D111-F984-A940-A347-DB079436F2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1" name="Imagen 1450">
          <a:extLst>
            <a:ext uri="{FF2B5EF4-FFF2-40B4-BE49-F238E27FC236}">
              <a16:creationId xmlns:a16="http://schemas.microsoft.com/office/drawing/2014/main" id="{32BA61E0-2750-BC40-BCC4-E7194FBED5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2" name="Imagen 2">
          <a:extLst>
            <a:ext uri="{FF2B5EF4-FFF2-40B4-BE49-F238E27FC236}">
              <a16:creationId xmlns:a16="http://schemas.microsoft.com/office/drawing/2014/main" id="{87036206-7AF5-B446-9CBE-04116A4643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3" name="Imagen 1452">
          <a:extLst>
            <a:ext uri="{FF2B5EF4-FFF2-40B4-BE49-F238E27FC236}">
              <a16:creationId xmlns:a16="http://schemas.microsoft.com/office/drawing/2014/main" id="{1C1822F1-EBE8-3049-B5FB-DA45CBE8D4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4" name="Imagen 1453">
          <a:extLst>
            <a:ext uri="{FF2B5EF4-FFF2-40B4-BE49-F238E27FC236}">
              <a16:creationId xmlns:a16="http://schemas.microsoft.com/office/drawing/2014/main" id="{CFA7AD96-725A-D840-9C33-08505713D9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455" name="Imagen 2">
          <a:extLst>
            <a:ext uri="{FF2B5EF4-FFF2-40B4-BE49-F238E27FC236}">
              <a16:creationId xmlns:a16="http://schemas.microsoft.com/office/drawing/2014/main" id="{CE6DA2BA-2582-E745-B009-0542329F2E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456" name="Imagen 1455">
          <a:extLst>
            <a:ext uri="{FF2B5EF4-FFF2-40B4-BE49-F238E27FC236}">
              <a16:creationId xmlns:a16="http://schemas.microsoft.com/office/drawing/2014/main" id="{AEC4734E-2059-6F4E-B0C3-DEA62CDCFC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7" name="Imagen 2">
          <a:extLst>
            <a:ext uri="{FF2B5EF4-FFF2-40B4-BE49-F238E27FC236}">
              <a16:creationId xmlns:a16="http://schemas.microsoft.com/office/drawing/2014/main" id="{5A8C92F9-A02A-EF40-9FA2-0A7D787870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8" name="Imagen 2">
          <a:extLst>
            <a:ext uri="{FF2B5EF4-FFF2-40B4-BE49-F238E27FC236}">
              <a16:creationId xmlns:a16="http://schemas.microsoft.com/office/drawing/2014/main" id="{00D2FC0A-1846-E044-9256-3F322C26C6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59" name="Imagen 1458">
          <a:extLst>
            <a:ext uri="{FF2B5EF4-FFF2-40B4-BE49-F238E27FC236}">
              <a16:creationId xmlns:a16="http://schemas.microsoft.com/office/drawing/2014/main" id="{ED56C718-1959-784F-AADE-2E8A36BBDB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0" name="Imagen 1459">
          <a:extLst>
            <a:ext uri="{FF2B5EF4-FFF2-40B4-BE49-F238E27FC236}">
              <a16:creationId xmlns:a16="http://schemas.microsoft.com/office/drawing/2014/main" id="{4E52DEF9-27B1-F24C-833A-D7D8235859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1" name="Imagen 2">
          <a:extLst>
            <a:ext uri="{FF2B5EF4-FFF2-40B4-BE49-F238E27FC236}">
              <a16:creationId xmlns:a16="http://schemas.microsoft.com/office/drawing/2014/main" id="{16E0F634-096C-6A42-821E-484F9A1C55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2" name="Imagen 1461">
          <a:extLst>
            <a:ext uri="{FF2B5EF4-FFF2-40B4-BE49-F238E27FC236}">
              <a16:creationId xmlns:a16="http://schemas.microsoft.com/office/drawing/2014/main" id="{E8358E19-9834-D145-B538-5884D8B45A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3" name="Imagen 1462">
          <a:extLst>
            <a:ext uri="{FF2B5EF4-FFF2-40B4-BE49-F238E27FC236}">
              <a16:creationId xmlns:a16="http://schemas.microsoft.com/office/drawing/2014/main" id="{867CEF76-B414-794B-BF0A-8CD0FD957D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4" name="Imagen 2">
          <a:extLst>
            <a:ext uri="{FF2B5EF4-FFF2-40B4-BE49-F238E27FC236}">
              <a16:creationId xmlns:a16="http://schemas.microsoft.com/office/drawing/2014/main" id="{0D170730-A748-954E-9587-D74B2557C9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5" name="Imagen 1464">
          <a:extLst>
            <a:ext uri="{FF2B5EF4-FFF2-40B4-BE49-F238E27FC236}">
              <a16:creationId xmlns:a16="http://schemas.microsoft.com/office/drawing/2014/main" id="{A3652154-143E-FA44-8799-6DCC53D319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6" name="Imagen 1465">
          <a:extLst>
            <a:ext uri="{FF2B5EF4-FFF2-40B4-BE49-F238E27FC236}">
              <a16:creationId xmlns:a16="http://schemas.microsoft.com/office/drawing/2014/main" id="{3B44DDAA-87A5-C645-852F-8F7CC358C5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7" name="Imagen 1466">
          <a:extLst>
            <a:ext uri="{FF2B5EF4-FFF2-40B4-BE49-F238E27FC236}">
              <a16:creationId xmlns:a16="http://schemas.microsoft.com/office/drawing/2014/main" id="{6C21ED0B-9B7E-3C4C-9D77-5CB1BB59A3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8" name="Imagen 2">
          <a:extLst>
            <a:ext uri="{FF2B5EF4-FFF2-40B4-BE49-F238E27FC236}">
              <a16:creationId xmlns:a16="http://schemas.microsoft.com/office/drawing/2014/main" id="{CB9B00B6-6D54-9B4D-94FB-822EA59395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69" name="Imagen 1468">
          <a:extLst>
            <a:ext uri="{FF2B5EF4-FFF2-40B4-BE49-F238E27FC236}">
              <a16:creationId xmlns:a16="http://schemas.microsoft.com/office/drawing/2014/main" id="{9C966649-9634-B74B-AA8D-46679E2A78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0" name="Imagen 1469">
          <a:extLst>
            <a:ext uri="{FF2B5EF4-FFF2-40B4-BE49-F238E27FC236}">
              <a16:creationId xmlns:a16="http://schemas.microsoft.com/office/drawing/2014/main" id="{3E94FC3A-6EA3-D347-86AA-C540DD0AD7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1" name="Imagen 2">
          <a:extLst>
            <a:ext uri="{FF2B5EF4-FFF2-40B4-BE49-F238E27FC236}">
              <a16:creationId xmlns:a16="http://schemas.microsoft.com/office/drawing/2014/main" id="{806D41D6-AC53-4942-9C6A-0D91AC6EB2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2" name="Imagen 1471">
          <a:extLst>
            <a:ext uri="{FF2B5EF4-FFF2-40B4-BE49-F238E27FC236}">
              <a16:creationId xmlns:a16="http://schemas.microsoft.com/office/drawing/2014/main" id="{F88D1376-E397-804C-95D5-AC480032E0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3" name="Imagen 2">
          <a:extLst>
            <a:ext uri="{FF2B5EF4-FFF2-40B4-BE49-F238E27FC236}">
              <a16:creationId xmlns:a16="http://schemas.microsoft.com/office/drawing/2014/main" id="{6C326BA0-6260-324F-9CEA-898EBF90FE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4" name="Imagen 1473">
          <a:extLst>
            <a:ext uri="{FF2B5EF4-FFF2-40B4-BE49-F238E27FC236}">
              <a16:creationId xmlns:a16="http://schemas.microsoft.com/office/drawing/2014/main" id="{FD8DE300-3607-E141-BFB8-D7FE97F450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5" name="Imagen 1474">
          <a:extLst>
            <a:ext uri="{FF2B5EF4-FFF2-40B4-BE49-F238E27FC236}">
              <a16:creationId xmlns:a16="http://schemas.microsoft.com/office/drawing/2014/main" id="{7AADE3A6-D944-524D-AE9E-C4E1FEFCD7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6" name="Imagen 2">
          <a:extLst>
            <a:ext uri="{FF2B5EF4-FFF2-40B4-BE49-F238E27FC236}">
              <a16:creationId xmlns:a16="http://schemas.microsoft.com/office/drawing/2014/main" id="{E8022E37-8BC2-CF4E-A89B-9496583237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7" name="Imagen 1476">
          <a:extLst>
            <a:ext uri="{FF2B5EF4-FFF2-40B4-BE49-F238E27FC236}">
              <a16:creationId xmlns:a16="http://schemas.microsoft.com/office/drawing/2014/main" id="{7CEA7897-86D0-B949-A48D-1BAB00E481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8" name="Imagen 1477">
          <a:extLst>
            <a:ext uri="{FF2B5EF4-FFF2-40B4-BE49-F238E27FC236}">
              <a16:creationId xmlns:a16="http://schemas.microsoft.com/office/drawing/2014/main" id="{46D69C0D-28A2-794C-8438-EF41B01D6A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79" name="Imagen 2">
          <a:extLst>
            <a:ext uri="{FF2B5EF4-FFF2-40B4-BE49-F238E27FC236}">
              <a16:creationId xmlns:a16="http://schemas.microsoft.com/office/drawing/2014/main" id="{0EE8AC67-48F7-DC40-837F-FB275B451F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0" name="Imagen 1479">
          <a:extLst>
            <a:ext uri="{FF2B5EF4-FFF2-40B4-BE49-F238E27FC236}">
              <a16:creationId xmlns:a16="http://schemas.microsoft.com/office/drawing/2014/main" id="{1B9FBA53-7F11-C54D-83DF-E0712E0117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1" name="Imagen 1480">
          <a:extLst>
            <a:ext uri="{FF2B5EF4-FFF2-40B4-BE49-F238E27FC236}">
              <a16:creationId xmlns:a16="http://schemas.microsoft.com/office/drawing/2014/main" id="{58F292A6-C9E3-3048-925E-2BE0AEDEA9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2" name="Imagen 1481">
          <a:extLst>
            <a:ext uri="{FF2B5EF4-FFF2-40B4-BE49-F238E27FC236}">
              <a16:creationId xmlns:a16="http://schemas.microsoft.com/office/drawing/2014/main" id="{F1994925-EEFC-5048-B48A-4DFA47DAD5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3" name="Imagen 2">
          <a:extLst>
            <a:ext uri="{FF2B5EF4-FFF2-40B4-BE49-F238E27FC236}">
              <a16:creationId xmlns:a16="http://schemas.microsoft.com/office/drawing/2014/main" id="{D520D869-7652-8642-8F58-5A5E24F077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4" name="Imagen 1483">
          <a:extLst>
            <a:ext uri="{FF2B5EF4-FFF2-40B4-BE49-F238E27FC236}">
              <a16:creationId xmlns:a16="http://schemas.microsoft.com/office/drawing/2014/main" id="{DD38DC42-3ACC-9740-B276-34A8BE23D7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5" name="Imagen 1484">
          <a:extLst>
            <a:ext uri="{FF2B5EF4-FFF2-40B4-BE49-F238E27FC236}">
              <a16:creationId xmlns:a16="http://schemas.microsoft.com/office/drawing/2014/main" id="{0E884973-0478-8646-BE21-87721E2807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6" name="Imagen 2">
          <a:extLst>
            <a:ext uri="{FF2B5EF4-FFF2-40B4-BE49-F238E27FC236}">
              <a16:creationId xmlns:a16="http://schemas.microsoft.com/office/drawing/2014/main" id="{12E68256-D7FD-F441-8F53-B57EB99DEB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7" name="Imagen 1486">
          <a:extLst>
            <a:ext uri="{FF2B5EF4-FFF2-40B4-BE49-F238E27FC236}">
              <a16:creationId xmlns:a16="http://schemas.microsoft.com/office/drawing/2014/main" id="{81B6F694-C836-2B42-885A-E96D48B6C4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8" name="Imagen 2">
          <a:extLst>
            <a:ext uri="{FF2B5EF4-FFF2-40B4-BE49-F238E27FC236}">
              <a16:creationId xmlns:a16="http://schemas.microsoft.com/office/drawing/2014/main" id="{C64A7B5B-9A40-4146-8293-16E99286E9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89" name="Imagen 1488">
          <a:extLst>
            <a:ext uri="{FF2B5EF4-FFF2-40B4-BE49-F238E27FC236}">
              <a16:creationId xmlns:a16="http://schemas.microsoft.com/office/drawing/2014/main" id="{BB02668A-CBE4-8B49-B8D4-0A52CABB56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0" name="Imagen 1489">
          <a:extLst>
            <a:ext uri="{FF2B5EF4-FFF2-40B4-BE49-F238E27FC236}">
              <a16:creationId xmlns:a16="http://schemas.microsoft.com/office/drawing/2014/main" id="{2C4EBE56-094A-534D-82C3-D2C3897637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1" name="Imagen 2">
          <a:extLst>
            <a:ext uri="{FF2B5EF4-FFF2-40B4-BE49-F238E27FC236}">
              <a16:creationId xmlns:a16="http://schemas.microsoft.com/office/drawing/2014/main" id="{A35200A3-EA02-AD4F-A373-17E1F58DB1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2" name="Imagen 1491">
          <a:extLst>
            <a:ext uri="{FF2B5EF4-FFF2-40B4-BE49-F238E27FC236}">
              <a16:creationId xmlns:a16="http://schemas.microsoft.com/office/drawing/2014/main" id="{A996D6F2-3394-1448-AE15-726934CC3D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3" name="Imagen 1492">
          <a:extLst>
            <a:ext uri="{FF2B5EF4-FFF2-40B4-BE49-F238E27FC236}">
              <a16:creationId xmlns:a16="http://schemas.microsoft.com/office/drawing/2014/main" id="{1E157463-09C8-0048-A10D-784AC796B3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4" name="Imagen 2">
          <a:extLst>
            <a:ext uri="{FF2B5EF4-FFF2-40B4-BE49-F238E27FC236}">
              <a16:creationId xmlns:a16="http://schemas.microsoft.com/office/drawing/2014/main" id="{808E5C91-613C-CF44-A610-77439C554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5" name="Imagen 1494">
          <a:extLst>
            <a:ext uri="{FF2B5EF4-FFF2-40B4-BE49-F238E27FC236}">
              <a16:creationId xmlns:a16="http://schemas.microsoft.com/office/drawing/2014/main" id="{6193601A-D464-604B-AEEE-3CC722F058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6" name="Imagen 1495">
          <a:extLst>
            <a:ext uri="{FF2B5EF4-FFF2-40B4-BE49-F238E27FC236}">
              <a16:creationId xmlns:a16="http://schemas.microsoft.com/office/drawing/2014/main" id="{C350A537-EB96-BB41-8660-20A3B1BA82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7" name="Imagen 1496">
          <a:extLst>
            <a:ext uri="{FF2B5EF4-FFF2-40B4-BE49-F238E27FC236}">
              <a16:creationId xmlns:a16="http://schemas.microsoft.com/office/drawing/2014/main" id="{FDC30043-BE73-7041-ACA1-AFE427EE5D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8" name="Imagen 2">
          <a:extLst>
            <a:ext uri="{FF2B5EF4-FFF2-40B4-BE49-F238E27FC236}">
              <a16:creationId xmlns:a16="http://schemas.microsoft.com/office/drawing/2014/main" id="{1D8EBEBF-A175-6C4F-AEA3-89688D3F99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499" name="Imagen 1498">
          <a:extLst>
            <a:ext uri="{FF2B5EF4-FFF2-40B4-BE49-F238E27FC236}">
              <a16:creationId xmlns:a16="http://schemas.microsoft.com/office/drawing/2014/main" id="{EE2018CC-D748-9847-B697-50323BC895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0" name="Imagen 1499">
          <a:extLst>
            <a:ext uri="{FF2B5EF4-FFF2-40B4-BE49-F238E27FC236}">
              <a16:creationId xmlns:a16="http://schemas.microsoft.com/office/drawing/2014/main" id="{C0D7067C-BEEE-DF42-B55B-5452DDB2D7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1" name="Imagen 2">
          <a:extLst>
            <a:ext uri="{FF2B5EF4-FFF2-40B4-BE49-F238E27FC236}">
              <a16:creationId xmlns:a16="http://schemas.microsoft.com/office/drawing/2014/main" id="{7C4DE0AB-0542-0949-8CE0-60BC78C259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2" name="Imagen 1501">
          <a:extLst>
            <a:ext uri="{FF2B5EF4-FFF2-40B4-BE49-F238E27FC236}">
              <a16:creationId xmlns:a16="http://schemas.microsoft.com/office/drawing/2014/main" id="{38A51289-C533-534E-840A-C241953CA3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3" name="Imagen 2">
          <a:extLst>
            <a:ext uri="{FF2B5EF4-FFF2-40B4-BE49-F238E27FC236}">
              <a16:creationId xmlns:a16="http://schemas.microsoft.com/office/drawing/2014/main" id="{4020278B-AB73-0C4D-BCF9-7905FB1FCF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4" name="Imagen 1503">
          <a:extLst>
            <a:ext uri="{FF2B5EF4-FFF2-40B4-BE49-F238E27FC236}">
              <a16:creationId xmlns:a16="http://schemas.microsoft.com/office/drawing/2014/main" id="{2BEB4881-D8E2-0043-9E13-7E61E357DE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5" name="Imagen 1504">
          <a:extLst>
            <a:ext uri="{FF2B5EF4-FFF2-40B4-BE49-F238E27FC236}">
              <a16:creationId xmlns:a16="http://schemas.microsoft.com/office/drawing/2014/main" id="{BAA070EE-B65A-3D4C-BB6D-6AB985F461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6" name="Imagen 2">
          <a:extLst>
            <a:ext uri="{FF2B5EF4-FFF2-40B4-BE49-F238E27FC236}">
              <a16:creationId xmlns:a16="http://schemas.microsoft.com/office/drawing/2014/main" id="{E4331228-3D43-7E40-90C2-07F02B147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7" name="Imagen 1506">
          <a:extLst>
            <a:ext uri="{FF2B5EF4-FFF2-40B4-BE49-F238E27FC236}">
              <a16:creationId xmlns:a16="http://schemas.microsoft.com/office/drawing/2014/main" id="{760907C7-37F3-664A-AC94-779C3CBE5B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8" name="Imagen 1507">
          <a:extLst>
            <a:ext uri="{FF2B5EF4-FFF2-40B4-BE49-F238E27FC236}">
              <a16:creationId xmlns:a16="http://schemas.microsoft.com/office/drawing/2014/main" id="{6F707161-576B-1144-A3FC-44B9116942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09" name="Imagen 2">
          <a:extLst>
            <a:ext uri="{FF2B5EF4-FFF2-40B4-BE49-F238E27FC236}">
              <a16:creationId xmlns:a16="http://schemas.microsoft.com/office/drawing/2014/main" id="{25866973-DE8C-7C4F-A8C4-2F8A52535E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0" name="Imagen 1509">
          <a:extLst>
            <a:ext uri="{FF2B5EF4-FFF2-40B4-BE49-F238E27FC236}">
              <a16:creationId xmlns:a16="http://schemas.microsoft.com/office/drawing/2014/main" id="{8DC149BE-FC44-DB47-8C9A-94F1CBB4C9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1" name="Imagen 1510">
          <a:extLst>
            <a:ext uri="{FF2B5EF4-FFF2-40B4-BE49-F238E27FC236}">
              <a16:creationId xmlns:a16="http://schemas.microsoft.com/office/drawing/2014/main" id="{6C752E2D-BFE5-EF40-91F8-F612EF87A1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2" name="Imagen 1511">
          <a:extLst>
            <a:ext uri="{FF2B5EF4-FFF2-40B4-BE49-F238E27FC236}">
              <a16:creationId xmlns:a16="http://schemas.microsoft.com/office/drawing/2014/main" id="{F10A093B-53BB-0748-A231-224F76FC29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3" name="Imagen 2">
          <a:extLst>
            <a:ext uri="{FF2B5EF4-FFF2-40B4-BE49-F238E27FC236}">
              <a16:creationId xmlns:a16="http://schemas.microsoft.com/office/drawing/2014/main" id="{35776CEE-2C91-0244-B801-62D37DA6EB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4" name="Imagen 1513">
          <a:extLst>
            <a:ext uri="{FF2B5EF4-FFF2-40B4-BE49-F238E27FC236}">
              <a16:creationId xmlns:a16="http://schemas.microsoft.com/office/drawing/2014/main" id="{9AF2C01F-11EC-EC42-AF31-7744A7EB97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5" name="Imagen 1514">
          <a:extLst>
            <a:ext uri="{FF2B5EF4-FFF2-40B4-BE49-F238E27FC236}">
              <a16:creationId xmlns:a16="http://schemas.microsoft.com/office/drawing/2014/main" id="{534590A6-ECFC-1440-BA94-8300199BC6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37431</xdr:rowOff>
    </xdr:from>
    <xdr:to>
      <xdr:col>0</xdr:col>
      <xdr:colOff>1928813</xdr:colOff>
      <xdr:row>5</xdr:row>
      <xdr:rowOff>129686</xdr:rowOff>
    </xdr:to>
    <xdr:pic>
      <xdr:nvPicPr>
        <xdr:cNvPr id="1516" name="Imagen 2">
          <a:extLst>
            <a:ext uri="{FF2B5EF4-FFF2-40B4-BE49-F238E27FC236}">
              <a16:creationId xmlns:a16="http://schemas.microsoft.com/office/drawing/2014/main" id="{C4167821-6D3E-6642-B546-591E87F3BE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40631"/>
          <a:ext cx="1801813" cy="905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517" name="Imagen 1516">
          <a:extLst>
            <a:ext uri="{FF2B5EF4-FFF2-40B4-BE49-F238E27FC236}">
              <a16:creationId xmlns:a16="http://schemas.microsoft.com/office/drawing/2014/main" id="{C56342D9-175A-9A4E-8B02-3235D03736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8" name="Imagen 2">
          <a:extLst>
            <a:ext uri="{FF2B5EF4-FFF2-40B4-BE49-F238E27FC236}">
              <a16:creationId xmlns:a16="http://schemas.microsoft.com/office/drawing/2014/main" id="{378E96FE-7443-D34E-BB36-CA56137D67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19" name="Imagen 2">
          <a:extLst>
            <a:ext uri="{FF2B5EF4-FFF2-40B4-BE49-F238E27FC236}">
              <a16:creationId xmlns:a16="http://schemas.microsoft.com/office/drawing/2014/main" id="{1F302F1C-2484-3645-A4A9-5EBB16346F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0" name="Imagen 1519">
          <a:extLst>
            <a:ext uri="{FF2B5EF4-FFF2-40B4-BE49-F238E27FC236}">
              <a16:creationId xmlns:a16="http://schemas.microsoft.com/office/drawing/2014/main" id="{F1FD8ED2-C504-C04F-8BC1-AE669A1CCF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1" name="Imagen 1520">
          <a:extLst>
            <a:ext uri="{FF2B5EF4-FFF2-40B4-BE49-F238E27FC236}">
              <a16:creationId xmlns:a16="http://schemas.microsoft.com/office/drawing/2014/main" id="{2A660BD6-4E37-1044-8A81-E3C440BB12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2" name="Imagen 2">
          <a:extLst>
            <a:ext uri="{FF2B5EF4-FFF2-40B4-BE49-F238E27FC236}">
              <a16:creationId xmlns:a16="http://schemas.microsoft.com/office/drawing/2014/main" id="{7D17216B-ABB6-1341-9190-03E8B58511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3" name="Imagen 1522">
          <a:extLst>
            <a:ext uri="{FF2B5EF4-FFF2-40B4-BE49-F238E27FC236}">
              <a16:creationId xmlns:a16="http://schemas.microsoft.com/office/drawing/2014/main" id="{BFFD2995-76BA-5445-89D6-396C8C1B20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4" name="Imagen 1523">
          <a:extLst>
            <a:ext uri="{FF2B5EF4-FFF2-40B4-BE49-F238E27FC236}">
              <a16:creationId xmlns:a16="http://schemas.microsoft.com/office/drawing/2014/main" id="{45FAAE3B-121F-1F48-9F18-36A82AAD58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5" name="Imagen 2">
          <a:extLst>
            <a:ext uri="{FF2B5EF4-FFF2-40B4-BE49-F238E27FC236}">
              <a16:creationId xmlns:a16="http://schemas.microsoft.com/office/drawing/2014/main" id="{50915813-0C6E-F54B-9D0A-F47542351B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6" name="Imagen 1525">
          <a:extLst>
            <a:ext uri="{FF2B5EF4-FFF2-40B4-BE49-F238E27FC236}">
              <a16:creationId xmlns:a16="http://schemas.microsoft.com/office/drawing/2014/main" id="{1AAC1960-6F94-8F48-8619-A262F5DE0A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7" name="Imagen 1526">
          <a:extLst>
            <a:ext uri="{FF2B5EF4-FFF2-40B4-BE49-F238E27FC236}">
              <a16:creationId xmlns:a16="http://schemas.microsoft.com/office/drawing/2014/main" id="{1DA4B0FE-AA1E-9E4D-98EB-019657157B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8" name="Imagen 1527">
          <a:extLst>
            <a:ext uri="{FF2B5EF4-FFF2-40B4-BE49-F238E27FC236}">
              <a16:creationId xmlns:a16="http://schemas.microsoft.com/office/drawing/2014/main" id="{AB09D211-CE09-6941-992D-389A4848A0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29" name="Imagen 2">
          <a:extLst>
            <a:ext uri="{FF2B5EF4-FFF2-40B4-BE49-F238E27FC236}">
              <a16:creationId xmlns:a16="http://schemas.microsoft.com/office/drawing/2014/main" id="{734E3B2B-7668-5741-A109-5609523E2B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0" name="Imagen 1529">
          <a:extLst>
            <a:ext uri="{FF2B5EF4-FFF2-40B4-BE49-F238E27FC236}">
              <a16:creationId xmlns:a16="http://schemas.microsoft.com/office/drawing/2014/main" id="{066E590B-1A34-EA45-9AD9-12DE3AFD5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1" name="Imagen 1530">
          <a:extLst>
            <a:ext uri="{FF2B5EF4-FFF2-40B4-BE49-F238E27FC236}">
              <a16:creationId xmlns:a16="http://schemas.microsoft.com/office/drawing/2014/main" id="{2CF2224F-A919-D34F-A48A-B217B55D8E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2" name="Imagen 2">
          <a:extLst>
            <a:ext uri="{FF2B5EF4-FFF2-40B4-BE49-F238E27FC236}">
              <a16:creationId xmlns:a16="http://schemas.microsoft.com/office/drawing/2014/main" id="{1345568A-0C97-634C-A1B5-E32AE158B2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3" name="Imagen 1532">
          <a:extLst>
            <a:ext uri="{FF2B5EF4-FFF2-40B4-BE49-F238E27FC236}">
              <a16:creationId xmlns:a16="http://schemas.microsoft.com/office/drawing/2014/main" id="{2896D2CC-40A7-634E-9BF7-908483B6CA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4" name="Imagen 2">
          <a:extLst>
            <a:ext uri="{FF2B5EF4-FFF2-40B4-BE49-F238E27FC236}">
              <a16:creationId xmlns:a16="http://schemas.microsoft.com/office/drawing/2014/main" id="{57C4FCEF-DEA0-C54A-B6A2-A6BC0075E8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5" name="Imagen 1534">
          <a:extLst>
            <a:ext uri="{FF2B5EF4-FFF2-40B4-BE49-F238E27FC236}">
              <a16:creationId xmlns:a16="http://schemas.microsoft.com/office/drawing/2014/main" id="{4AF9F779-EA85-6645-B4AC-8E7841E5EA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6" name="Imagen 1535">
          <a:extLst>
            <a:ext uri="{FF2B5EF4-FFF2-40B4-BE49-F238E27FC236}">
              <a16:creationId xmlns:a16="http://schemas.microsoft.com/office/drawing/2014/main" id="{0FF19B10-519D-DF4F-9C6D-AAA9AAEF15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7" name="Imagen 2">
          <a:extLst>
            <a:ext uri="{FF2B5EF4-FFF2-40B4-BE49-F238E27FC236}">
              <a16:creationId xmlns:a16="http://schemas.microsoft.com/office/drawing/2014/main" id="{ABC51B6C-BFAB-8148-986E-0123A347E0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8" name="Imagen 1537">
          <a:extLst>
            <a:ext uri="{FF2B5EF4-FFF2-40B4-BE49-F238E27FC236}">
              <a16:creationId xmlns:a16="http://schemas.microsoft.com/office/drawing/2014/main" id="{84AF27E1-9B9C-8B46-BA7A-F6CF5168A8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39" name="Imagen 1538">
          <a:extLst>
            <a:ext uri="{FF2B5EF4-FFF2-40B4-BE49-F238E27FC236}">
              <a16:creationId xmlns:a16="http://schemas.microsoft.com/office/drawing/2014/main" id="{4B2B0BEF-BC8B-7541-8D81-DEC269B710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0" name="Imagen 2">
          <a:extLst>
            <a:ext uri="{FF2B5EF4-FFF2-40B4-BE49-F238E27FC236}">
              <a16:creationId xmlns:a16="http://schemas.microsoft.com/office/drawing/2014/main" id="{B78F6932-443A-2E47-8C74-9202B7F67F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1" name="Imagen 1540">
          <a:extLst>
            <a:ext uri="{FF2B5EF4-FFF2-40B4-BE49-F238E27FC236}">
              <a16:creationId xmlns:a16="http://schemas.microsoft.com/office/drawing/2014/main" id="{94977B74-486B-FE44-9196-2E2F81A2D9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2" name="Imagen 1541">
          <a:extLst>
            <a:ext uri="{FF2B5EF4-FFF2-40B4-BE49-F238E27FC236}">
              <a16:creationId xmlns:a16="http://schemas.microsoft.com/office/drawing/2014/main" id="{B83EB57A-8DF1-6445-B283-CB7099DD4F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3" name="Imagen 1542">
          <a:extLst>
            <a:ext uri="{FF2B5EF4-FFF2-40B4-BE49-F238E27FC236}">
              <a16:creationId xmlns:a16="http://schemas.microsoft.com/office/drawing/2014/main" id="{9630EBFF-5902-6A4B-A798-C95BF64823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4" name="Imagen 2">
          <a:extLst>
            <a:ext uri="{FF2B5EF4-FFF2-40B4-BE49-F238E27FC236}">
              <a16:creationId xmlns:a16="http://schemas.microsoft.com/office/drawing/2014/main" id="{58FFA67E-76F5-6840-9A91-9DE5546F53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5" name="Imagen 1544">
          <a:extLst>
            <a:ext uri="{FF2B5EF4-FFF2-40B4-BE49-F238E27FC236}">
              <a16:creationId xmlns:a16="http://schemas.microsoft.com/office/drawing/2014/main" id="{B77EA21C-07D8-6D45-A8B9-61DE7B7CDC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6" name="Imagen 1545">
          <a:extLst>
            <a:ext uri="{FF2B5EF4-FFF2-40B4-BE49-F238E27FC236}">
              <a16:creationId xmlns:a16="http://schemas.microsoft.com/office/drawing/2014/main" id="{336DC2C1-81F7-AB4A-8718-E515678E21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2743200</xdr:colOff>
      <xdr:row>5</xdr:row>
      <xdr:rowOff>85043</xdr:rowOff>
    </xdr:to>
    <xdr:pic>
      <xdr:nvPicPr>
        <xdr:cNvPr id="1547" name="Imagen 2">
          <a:extLst>
            <a:ext uri="{FF2B5EF4-FFF2-40B4-BE49-F238E27FC236}">
              <a16:creationId xmlns:a16="http://schemas.microsoft.com/office/drawing/2014/main" id="{9B127DB8-A009-474E-AE7D-A537A710CA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566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8" name="Imagen 2">
          <a:extLst>
            <a:ext uri="{FF2B5EF4-FFF2-40B4-BE49-F238E27FC236}">
              <a16:creationId xmlns:a16="http://schemas.microsoft.com/office/drawing/2014/main" id="{FB18C9A1-510E-BD4C-B5C8-13DC175427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49" name="Imagen 2">
          <a:extLst>
            <a:ext uri="{FF2B5EF4-FFF2-40B4-BE49-F238E27FC236}">
              <a16:creationId xmlns:a16="http://schemas.microsoft.com/office/drawing/2014/main" id="{C1BA884A-F7A1-7546-96CD-2914687D4E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0" name="Imagen 1549">
          <a:extLst>
            <a:ext uri="{FF2B5EF4-FFF2-40B4-BE49-F238E27FC236}">
              <a16:creationId xmlns:a16="http://schemas.microsoft.com/office/drawing/2014/main" id="{FC2EF32F-0B49-C94E-849E-A320246D11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1" name="Imagen 1550">
          <a:extLst>
            <a:ext uri="{FF2B5EF4-FFF2-40B4-BE49-F238E27FC236}">
              <a16:creationId xmlns:a16="http://schemas.microsoft.com/office/drawing/2014/main" id="{D13C142E-57CD-624F-A5D3-0A3EC35B98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2" name="Imagen 2">
          <a:extLst>
            <a:ext uri="{FF2B5EF4-FFF2-40B4-BE49-F238E27FC236}">
              <a16:creationId xmlns:a16="http://schemas.microsoft.com/office/drawing/2014/main" id="{7B62B145-5E76-B049-9360-0D10476527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3" name="Imagen 1552">
          <a:extLst>
            <a:ext uri="{FF2B5EF4-FFF2-40B4-BE49-F238E27FC236}">
              <a16:creationId xmlns:a16="http://schemas.microsoft.com/office/drawing/2014/main" id="{408BA5A2-E9AB-2D44-A573-E65214D905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4" name="Imagen 1553">
          <a:extLst>
            <a:ext uri="{FF2B5EF4-FFF2-40B4-BE49-F238E27FC236}">
              <a16:creationId xmlns:a16="http://schemas.microsoft.com/office/drawing/2014/main" id="{97842722-FF96-3B40-8238-710F9F9CD3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5" name="Imagen 2">
          <a:extLst>
            <a:ext uri="{FF2B5EF4-FFF2-40B4-BE49-F238E27FC236}">
              <a16:creationId xmlns:a16="http://schemas.microsoft.com/office/drawing/2014/main" id="{CC61220D-E052-B14C-902F-FA0C7ACB6B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6" name="Imagen 1555">
          <a:extLst>
            <a:ext uri="{FF2B5EF4-FFF2-40B4-BE49-F238E27FC236}">
              <a16:creationId xmlns:a16="http://schemas.microsoft.com/office/drawing/2014/main" id="{D6F2E334-ADC1-6F44-95E4-4C5475AF8D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7" name="Imagen 1556">
          <a:extLst>
            <a:ext uri="{FF2B5EF4-FFF2-40B4-BE49-F238E27FC236}">
              <a16:creationId xmlns:a16="http://schemas.microsoft.com/office/drawing/2014/main" id="{422D86B5-41FE-EF41-A152-E401C55ED0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8" name="Imagen 1557">
          <a:extLst>
            <a:ext uri="{FF2B5EF4-FFF2-40B4-BE49-F238E27FC236}">
              <a16:creationId xmlns:a16="http://schemas.microsoft.com/office/drawing/2014/main" id="{D7237B71-3952-F243-AB4C-BF5BC8ADEC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59" name="Imagen 2">
          <a:extLst>
            <a:ext uri="{FF2B5EF4-FFF2-40B4-BE49-F238E27FC236}">
              <a16:creationId xmlns:a16="http://schemas.microsoft.com/office/drawing/2014/main" id="{C309D4C5-C018-CD4F-80D6-829D640C06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2781300</xdr:colOff>
      <xdr:row>5</xdr:row>
      <xdr:rowOff>85043</xdr:rowOff>
    </xdr:to>
    <xdr:pic>
      <xdr:nvPicPr>
        <xdr:cNvPr id="1560" name="Imagen 1559">
          <a:extLst>
            <a:ext uri="{FF2B5EF4-FFF2-40B4-BE49-F238E27FC236}">
              <a16:creationId xmlns:a16="http://schemas.microsoft.com/office/drawing/2014/main" id="{C8270D40-9542-2D49-A455-D136C09A06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2494770" cy="860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1611923</xdr:colOff>
      <xdr:row>4</xdr:row>
      <xdr:rowOff>51777</xdr:rowOff>
    </xdr:to>
    <xdr:pic>
      <xdr:nvPicPr>
        <xdr:cNvPr id="1561" name="Imagen 1560">
          <a:extLst>
            <a:ext uri="{FF2B5EF4-FFF2-40B4-BE49-F238E27FC236}">
              <a16:creationId xmlns:a16="http://schemas.microsoft.com/office/drawing/2014/main" id="{2E4E0933-9325-4547-A474-5A761F3E17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1325393" cy="623946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1651000</xdr:colOff>
      <xdr:row>4</xdr:row>
      <xdr:rowOff>98669</xdr:rowOff>
    </xdr:to>
    <xdr:pic>
      <xdr:nvPicPr>
        <xdr:cNvPr id="1562" name="Imagen 2">
          <a:extLst>
            <a:ext uri="{FF2B5EF4-FFF2-40B4-BE49-F238E27FC236}">
              <a16:creationId xmlns:a16="http://schemas.microsoft.com/office/drawing/2014/main" id="{53FD273D-13A1-DB4E-BDC7-27DC64AA3A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1364470" cy="670838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1445846</xdr:colOff>
      <xdr:row>4</xdr:row>
      <xdr:rowOff>137746</xdr:rowOff>
    </xdr:to>
    <xdr:pic>
      <xdr:nvPicPr>
        <xdr:cNvPr id="1563" name="Imagen 1562">
          <a:extLst>
            <a:ext uri="{FF2B5EF4-FFF2-40B4-BE49-F238E27FC236}">
              <a16:creationId xmlns:a16="http://schemas.microsoft.com/office/drawing/2014/main" id="{6ABF8073-6DB0-B948-85C7-37AF845B4C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1159316" cy="709915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1660769</xdr:colOff>
      <xdr:row>5</xdr:row>
      <xdr:rowOff>2931</xdr:rowOff>
    </xdr:to>
    <xdr:pic>
      <xdr:nvPicPr>
        <xdr:cNvPr id="1564" name="Imagen 2">
          <a:extLst>
            <a:ext uri="{FF2B5EF4-FFF2-40B4-BE49-F238E27FC236}">
              <a16:creationId xmlns:a16="http://schemas.microsoft.com/office/drawing/2014/main" id="{2BA14141-BC3B-234F-9DAC-3BB112C055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1374239" cy="778300"/>
        </a:xfrm>
        <a:prstGeom prst="rect">
          <a:avLst/>
        </a:prstGeom>
      </xdr:spPr>
    </xdr:pic>
    <xdr:clientData/>
  </xdr:twoCellAnchor>
  <xdr:twoCellAnchor editAs="oneCell">
    <xdr:from>
      <xdr:col>0</xdr:col>
      <xdr:colOff>286530</xdr:colOff>
      <xdr:row>1</xdr:row>
      <xdr:rowOff>37431</xdr:rowOff>
    </xdr:from>
    <xdr:to>
      <xdr:col>0</xdr:col>
      <xdr:colOff>2217615</xdr:colOff>
      <xdr:row>5</xdr:row>
      <xdr:rowOff>51777</xdr:rowOff>
    </xdr:to>
    <xdr:pic>
      <xdr:nvPicPr>
        <xdr:cNvPr id="1565" name="Imagen 1564">
          <a:extLst>
            <a:ext uri="{FF2B5EF4-FFF2-40B4-BE49-F238E27FC236}">
              <a16:creationId xmlns:a16="http://schemas.microsoft.com/office/drawing/2014/main" id="{C2CFCD5C-4EFA-8848-8E65-CA1E2AAFED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30" y="240631"/>
          <a:ext cx="1931085" cy="827146"/>
        </a:xfrm>
        <a:prstGeom prst="rect">
          <a:avLst/>
        </a:prstGeom>
      </xdr:spPr>
    </xdr:pic>
    <xdr:clientData/>
  </xdr:twoCellAnchor>
  <xdr:twoCellAnchor editAs="oneCell">
    <xdr:from>
      <xdr:col>0</xdr:col>
      <xdr:colOff>144585</xdr:colOff>
      <xdr:row>0</xdr:row>
      <xdr:rowOff>93786</xdr:rowOff>
    </xdr:from>
    <xdr:to>
      <xdr:col>0</xdr:col>
      <xdr:colOff>3695700</xdr:colOff>
      <xdr:row>6</xdr:row>
      <xdr:rowOff>0</xdr:rowOff>
    </xdr:to>
    <xdr:pic>
      <xdr:nvPicPr>
        <xdr:cNvPr id="1566" name="Imagen 1565" descr="Texto&#10;&#10;Descripción generada automáticamente con confianza media">
          <a:extLst>
            <a:ext uri="{FF2B5EF4-FFF2-40B4-BE49-F238E27FC236}">
              <a16:creationId xmlns:a16="http://schemas.microsoft.com/office/drawing/2014/main" id="{55590B5D-11A0-0544-803B-F8C77BF9665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5" y="93786"/>
          <a:ext cx="3551115" cy="112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26A4-CE55-734A-A3D2-9E5CC7C1FEC0}">
  <dimension ref="A3:M141"/>
  <sheetViews>
    <sheetView tabSelected="1" topLeftCell="A104" workbookViewId="0">
      <selection activeCell="D93" sqref="D93"/>
    </sheetView>
  </sheetViews>
  <sheetFormatPr baseColWidth="10" defaultRowHeight="16" x14ac:dyDescent="0.2"/>
  <cols>
    <col min="1" max="1" width="64.6640625" style="4" customWidth="1"/>
    <col min="2" max="16384" width="10.83203125" style="4"/>
  </cols>
  <sheetData>
    <row r="3" spans="1:13" ht="18" x14ac:dyDescent="0.2">
      <c r="B3" s="5"/>
      <c r="C3" s="5"/>
      <c r="D3" s="5"/>
      <c r="E3" s="5"/>
      <c r="F3" s="5" t="s">
        <v>105</v>
      </c>
      <c r="G3" s="5"/>
      <c r="H3" s="5"/>
      <c r="I3" s="5"/>
      <c r="J3" s="5"/>
      <c r="K3" s="5"/>
      <c r="L3" s="5"/>
    </row>
    <row r="4" spans="1:13" x14ac:dyDescent="0.2">
      <c r="B4" s="195" t="s">
        <v>107</v>
      </c>
      <c r="C4" s="195"/>
    </row>
    <row r="5" spans="1:13" x14ac:dyDescent="0.2">
      <c r="B5" s="195" t="s">
        <v>106</v>
      </c>
      <c r="C5" s="195"/>
    </row>
    <row r="6" spans="1:13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">
      <c r="A8" s="36" t="s">
        <v>0</v>
      </c>
      <c r="B8" s="36"/>
      <c r="C8" s="10" t="s">
        <v>1</v>
      </c>
      <c r="D8" s="11"/>
      <c r="E8" s="11"/>
      <c r="F8" s="11"/>
      <c r="G8" s="11"/>
      <c r="H8" s="11"/>
      <c r="I8" s="11"/>
      <c r="J8" s="10" t="s">
        <v>2</v>
      </c>
      <c r="K8" s="10" t="s">
        <v>3</v>
      </c>
      <c r="L8" s="10" t="s">
        <v>4</v>
      </c>
      <c r="M8" s="12"/>
    </row>
    <row r="9" spans="1:13" x14ac:dyDescent="0.2">
      <c r="A9" s="37" t="s">
        <v>5</v>
      </c>
      <c r="B9" s="38">
        <v>259.57800000000003</v>
      </c>
      <c r="C9" s="1"/>
      <c r="D9" s="1"/>
      <c r="E9" s="1"/>
      <c r="F9" s="111"/>
      <c r="G9" s="111"/>
      <c r="H9" s="111"/>
      <c r="I9" s="111"/>
      <c r="J9" s="95">
        <f>B9*C9</f>
        <v>0</v>
      </c>
      <c r="K9" s="95">
        <f>J9*15/100</f>
        <v>0</v>
      </c>
      <c r="L9" s="95">
        <f>J9-K9</f>
        <v>0</v>
      </c>
      <c r="M9" s="12"/>
    </row>
    <row r="10" spans="1:13" x14ac:dyDescent="0.2">
      <c r="A10" s="37" t="s">
        <v>6</v>
      </c>
      <c r="B10" s="38">
        <v>124.2</v>
      </c>
      <c r="C10" s="1"/>
      <c r="D10" s="1"/>
      <c r="E10" s="1"/>
      <c r="F10" s="111"/>
      <c r="G10" s="111"/>
      <c r="H10" s="111"/>
      <c r="I10" s="111"/>
      <c r="J10" s="95">
        <f>B10*C10</f>
        <v>0</v>
      </c>
      <c r="K10" s="95">
        <f t="shared" ref="K10:K12" si="0">J10*15/100</f>
        <v>0</v>
      </c>
      <c r="L10" s="95">
        <f t="shared" ref="L10:L12" si="1">J10-K10</f>
        <v>0</v>
      </c>
      <c r="M10" s="12"/>
    </row>
    <row r="11" spans="1:13" x14ac:dyDescent="0.2">
      <c r="A11" s="39" t="s">
        <v>7</v>
      </c>
      <c r="B11" s="40">
        <v>372.6</v>
      </c>
      <c r="C11" s="2"/>
      <c r="D11" s="2"/>
      <c r="E11" s="2"/>
      <c r="F11" s="112"/>
      <c r="G11" s="112"/>
      <c r="H11" s="112"/>
      <c r="I11" s="112"/>
      <c r="J11" s="113">
        <f>B11*C11</f>
        <v>0</v>
      </c>
      <c r="K11" s="113">
        <f t="shared" si="0"/>
        <v>0</v>
      </c>
      <c r="L11" s="113">
        <f t="shared" si="1"/>
        <v>0</v>
      </c>
      <c r="M11" s="12"/>
    </row>
    <row r="12" spans="1:13" x14ac:dyDescent="0.2">
      <c r="A12" s="39" t="s">
        <v>8</v>
      </c>
      <c r="B12" s="40">
        <v>124.2</v>
      </c>
      <c r="C12" s="2"/>
      <c r="D12" s="2"/>
      <c r="E12" s="2"/>
      <c r="F12" s="112"/>
      <c r="G12" s="112"/>
      <c r="H12" s="112"/>
      <c r="I12" s="112"/>
      <c r="J12" s="113">
        <f>B12*C12</f>
        <v>0</v>
      </c>
      <c r="K12" s="113">
        <f t="shared" si="0"/>
        <v>0</v>
      </c>
      <c r="L12" s="113">
        <f t="shared" si="1"/>
        <v>0</v>
      </c>
      <c r="M12" s="12"/>
    </row>
    <row r="13" spans="1:13" x14ac:dyDescent="0.2">
      <c r="A13" s="41" t="s">
        <v>9</v>
      </c>
      <c r="B13" s="42"/>
      <c r="C13" s="42">
        <f>SUM(C9:C12)</f>
        <v>0</v>
      </c>
      <c r="D13" s="42"/>
      <c r="E13" s="42"/>
      <c r="F13" s="42"/>
      <c r="G13" s="42"/>
      <c r="H13" s="42"/>
      <c r="I13" s="42"/>
      <c r="J13" s="114">
        <f>SUM(J9:J12)</f>
        <v>0</v>
      </c>
      <c r="K13" s="114">
        <f>SUM(K9:K12)</f>
        <v>0</v>
      </c>
      <c r="L13" s="114">
        <f>SUM(L9:L12)</f>
        <v>0</v>
      </c>
      <c r="M13" s="13"/>
    </row>
    <row r="14" spans="1:13" x14ac:dyDescent="0.2">
      <c r="A14" s="43" t="s">
        <v>10</v>
      </c>
      <c r="B14" s="44"/>
      <c r="C14" s="44">
        <f>C11+C12</f>
        <v>0</v>
      </c>
      <c r="D14" s="44"/>
      <c r="E14" s="44"/>
      <c r="F14" s="44"/>
      <c r="G14" s="44"/>
      <c r="H14" s="44"/>
      <c r="I14" s="44"/>
      <c r="J14" s="115">
        <f>SUM(J11:J12)</f>
        <v>0</v>
      </c>
      <c r="K14" s="115">
        <f>SUM(K11:K12)</f>
        <v>0</v>
      </c>
      <c r="L14" s="115">
        <f>SUM(L11:L12)</f>
        <v>0</v>
      </c>
      <c r="M14" s="13"/>
    </row>
    <row r="15" spans="1:13" ht="17" thickBot="1" x14ac:dyDescent="0.25">
      <c r="A15" s="37"/>
      <c r="B15" s="45"/>
      <c r="C15" s="14"/>
      <c r="D15" s="14"/>
      <c r="E15" s="14"/>
      <c r="F15" s="45"/>
      <c r="G15" s="45"/>
      <c r="H15" s="45"/>
      <c r="I15" s="45"/>
      <c r="J15" s="45"/>
      <c r="K15" s="45"/>
      <c r="L15" s="45"/>
      <c r="M15" s="13"/>
    </row>
    <row r="16" spans="1:13" ht="17" thickBot="1" x14ac:dyDescent="0.25">
      <c r="A16" s="46"/>
      <c r="B16" s="47" t="s">
        <v>11</v>
      </c>
      <c r="C16" s="15" t="s">
        <v>12</v>
      </c>
      <c r="D16" s="15" t="s">
        <v>13</v>
      </c>
      <c r="E16" s="15" t="s">
        <v>14</v>
      </c>
      <c r="F16" s="116" t="s">
        <v>15</v>
      </c>
      <c r="G16" s="117" t="s">
        <v>16</v>
      </c>
      <c r="H16" s="117" t="s">
        <v>16</v>
      </c>
      <c r="I16" s="117" t="s">
        <v>16</v>
      </c>
      <c r="J16" s="118" t="s">
        <v>17</v>
      </c>
      <c r="K16" s="118" t="s">
        <v>17</v>
      </c>
      <c r="L16" s="119" t="s">
        <v>17</v>
      </c>
    </row>
    <row r="17" spans="1:13" ht="17" thickBot="1" x14ac:dyDescent="0.25">
      <c r="A17" s="46"/>
      <c r="B17" s="47"/>
      <c r="C17" s="15"/>
      <c r="D17" s="15"/>
      <c r="E17" s="15"/>
      <c r="F17" s="116"/>
      <c r="G17" s="120">
        <v>0.3</v>
      </c>
      <c r="H17" s="120">
        <v>0.7</v>
      </c>
      <c r="I17" s="120">
        <v>1</v>
      </c>
      <c r="J17" s="121" t="s">
        <v>2</v>
      </c>
      <c r="K17" s="121" t="s">
        <v>4</v>
      </c>
      <c r="L17" s="122" t="s">
        <v>3</v>
      </c>
    </row>
    <row r="18" spans="1:13" ht="17" thickBot="1" x14ac:dyDescent="0.25">
      <c r="A18" s="48" t="s">
        <v>18</v>
      </c>
      <c r="B18" s="48"/>
      <c r="C18" s="16"/>
      <c r="D18" s="17"/>
      <c r="E18" s="18"/>
      <c r="F18" s="123"/>
      <c r="G18" s="123"/>
      <c r="H18" s="124"/>
      <c r="I18" s="125"/>
      <c r="J18" s="125"/>
      <c r="K18" s="126"/>
      <c r="L18" s="127"/>
    </row>
    <row r="19" spans="1:13" ht="17" thickBot="1" x14ac:dyDescent="0.25">
      <c r="A19" s="49" t="s">
        <v>19</v>
      </c>
      <c r="B19" s="50">
        <v>577.53000000000009</v>
      </c>
      <c r="C19" s="1"/>
      <c r="D19" s="1"/>
      <c r="E19" s="1"/>
      <c r="F19" s="128">
        <f t="shared" ref="F19:F31" si="2">SUM(C19:E19)</f>
        <v>0</v>
      </c>
      <c r="G19" s="129">
        <f>B19*30%</f>
        <v>173.25900000000001</v>
      </c>
      <c r="H19" s="130">
        <f>B19*70%</f>
        <v>404.27100000000002</v>
      </c>
      <c r="I19" s="129">
        <f>B19</f>
        <v>577.53000000000009</v>
      </c>
      <c r="J19" s="129">
        <f t="shared" ref="J19:J31" si="3">C19*G19+D19*H19+E19*I19</f>
        <v>0</v>
      </c>
      <c r="K19" s="129">
        <f>J19*15/100</f>
        <v>0</v>
      </c>
      <c r="L19" s="131">
        <f>J19-K19</f>
        <v>0</v>
      </c>
      <c r="M19" s="19"/>
    </row>
    <row r="20" spans="1:13" ht="17" thickBot="1" x14ac:dyDescent="0.25">
      <c r="A20" s="49" t="s">
        <v>20</v>
      </c>
      <c r="B20" s="51">
        <v>556.41600000000005</v>
      </c>
      <c r="C20" s="1"/>
      <c r="D20" s="1"/>
      <c r="E20" s="1"/>
      <c r="F20" s="128">
        <f t="shared" si="2"/>
        <v>0</v>
      </c>
      <c r="G20" s="129">
        <f t="shared" ref="G20:G31" si="4">B20*30%</f>
        <v>166.9248</v>
      </c>
      <c r="H20" s="130">
        <f t="shared" ref="H20:H31" si="5">B20*70%</f>
        <v>389.49119999999999</v>
      </c>
      <c r="I20" s="129">
        <f t="shared" ref="I20:I31" si="6">B20</f>
        <v>556.41600000000005</v>
      </c>
      <c r="J20" s="129">
        <f t="shared" si="3"/>
        <v>0</v>
      </c>
      <c r="K20" s="129">
        <f t="shared" ref="K20:K31" si="7">J20*15/100</f>
        <v>0</v>
      </c>
      <c r="L20" s="131">
        <f t="shared" ref="L20:L31" si="8">J20-K20</f>
        <v>0</v>
      </c>
      <c r="M20" s="19"/>
    </row>
    <row r="21" spans="1:13" ht="17" thickBot="1" x14ac:dyDescent="0.25">
      <c r="A21" s="52" t="s">
        <v>21</v>
      </c>
      <c r="B21" s="53">
        <v>556.41600000000005</v>
      </c>
      <c r="C21" s="2"/>
      <c r="D21" s="2"/>
      <c r="E21" s="2"/>
      <c r="F21" s="132">
        <f t="shared" si="2"/>
        <v>0</v>
      </c>
      <c r="G21" s="133">
        <f t="shared" si="4"/>
        <v>166.9248</v>
      </c>
      <c r="H21" s="134">
        <f t="shared" si="5"/>
        <v>389.49119999999999</v>
      </c>
      <c r="I21" s="133">
        <f t="shared" si="6"/>
        <v>556.41600000000005</v>
      </c>
      <c r="J21" s="133">
        <f t="shared" si="3"/>
        <v>0</v>
      </c>
      <c r="K21" s="133">
        <f t="shared" si="7"/>
        <v>0</v>
      </c>
      <c r="L21" s="135">
        <f t="shared" si="8"/>
        <v>0</v>
      </c>
      <c r="M21" s="19"/>
    </row>
    <row r="22" spans="1:13" ht="17" thickBot="1" x14ac:dyDescent="0.25">
      <c r="A22" s="49" t="s">
        <v>22</v>
      </c>
      <c r="B22" s="51">
        <v>336.58199999999999</v>
      </c>
      <c r="C22" s="1"/>
      <c r="D22" s="1"/>
      <c r="E22" s="1"/>
      <c r="F22" s="128">
        <f t="shared" si="2"/>
        <v>0</v>
      </c>
      <c r="G22" s="129">
        <f t="shared" si="4"/>
        <v>100.9746</v>
      </c>
      <c r="H22" s="130">
        <f t="shared" si="5"/>
        <v>235.60739999999998</v>
      </c>
      <c r="I22" s="129">
        <f t="shared" si="6"/>
        <v>336.58199999999999</v>
      </c>
      <c r="J22" s="129">
        <f t="shared" si="3"/>
        <v>0</v>
      </c>
      <c r="K22" s="129">
        <f t="shared" si="7"/>
        <v>0</v>
      </c>
      <c r="L22" s="131">
        <f t="shared" si="8"/>
        <v>0</v>
      </c>
      <c r="M22" s="19"/>
    </row>
    <row r="23" spans="1:13" ht="17" thickBot="1" x14ac:dyDescent="0.25">
      <c r="A23" s="52" t="s">
        <v>23</v>
      </c>
      <c r="B23" s="53">
        <v>336.58199999999999</v>
      </c>
      <c r="C23" s="2"/>
      <c r="D23" s="2"/>
      <c r="E23" s="2"/>
      <c r="F23" s="132">
        <f t="shared" si="2"/>
        <v>0</v>
      </c>
      <c r="G23" s="133">
        <f t="shared" si="4"/>
        <v>100.9746</v>
      </c>
      <c r="H23" s="134">
        <f t="shared" si="5"/>
        <v>235.60739999999998</v>
      </c>
      <c r="I23" s="133">
        <f t="shared" si="6"/>
        <v>336.58199999999999</v>
      </c>
      <c r="J23" s="133">
        <f t="shared" si="3"/>
        <v>0</v>
      </c>
      <c r="K23" s="133">
        <f t="shared" si="7"/>
        <v>0</v>
      </c>
      <c r="L23" s="135">
        <f t="shared" si="8"/>
        <v>0</v>
      </c>
      <c r="M23" s="19"/>
    </row>
    <row r="24" spans="1:13" ht="17" thickBot="1" x14ac:dyDescent="0.25">
      <c r="A24" s="49" t="s">
        <v>24</v>
      </c>
      <c r="B24" s="51">
        <v>336.58199999999999</v>
      </c>
      <c r="C24" s="1"/>
      <c r="D24" s="1"/>
      <c r="E24" s="1"/>
      <c r="F24" s="128">
        <f t="shared" si="2"/>
        <v>0</v>
      </c>
      <c r="G24" s="129">
        <f t="shared" si="4"/>
        <v>100.9746</v>
      </c>
      <c r="H24" s="130">
        <f t="shared" si="5"/>
        <v>235.60739999999998</v>
      </c>
      <c r="I24" s="129">
        <f t="shared" si="6"/>
        <v>336.58199999999999</v>
      </c>
      <c r="J24" s="129">
        <f>C24*G24+D24*H24+E24*I24</f>
        <v>0</v>
      </c>
      <c r="K24" s="129">
        <f t="shared" si="7"/>
        <v>0</v>
      </c>
      <c r="L24" s="131">
        <f t="shared" si="8"/>
        <v>0</v>
      </c>
      <c r="M24" s="20"/>
    </row>
    <row r="25" spans="1:13" ht="17" thickBot="1" x14ac:dyDescent="0.25">
      <c r="A25" s="52" t="s">
        <v>24</v>
      </c>
      <c r="B25" s="53">
        <v>336.58199999999999</v>
      </c>
      <c r="C25" s="2"/>
      <c r="D25" s="2"/>
      <c r="E25" s="2"/>
      <c r="F25" s="132">
        <f t="shared" si="2"/>
        <v>0</v>
      </c>
      <c r="G25" s="133">
        <f t="shared" si="4"/>
        <v>100.9746</v>
      </c>
      <c r="H25" s="134">
        <f t="shared" si="5"/>
        <v>235.60739999999998</v>
      </c>
      <c r="I25" s="133">
        <f t="shared" si="6"/>
        <v>336.58199999999999</v>
      </c>
      <c r="J25" s="133">
        <f>C25*G25+D25*H25+E25*I25</f>
        <v>0</v>
      </c>
      <c r="K25" s="133">
        <f t="shared" si="7"/>
        <v>0</v>
      </c>
      <c r="L25" s="135">
        <f t="shared" si="8"/>
        <v>0</v>
      </c>
      <c r="M25" s="20"/>
    </row>
    <row r="26" spans="1:13" ht="17" thickBot="1" x14ac:dyDescent="0.25">
      <c r="A26" s="49" t="s">
        <v>25</v>
      </c>
      <c r="B26" s="51">
        <v>350.24400000000003</v>
      </c>
      <c r="C26" s="1"/>
      <c r="D26" s="1"/>
      <c r="E26" s="1"/>
      <c r="F26" s="128">
        <f t="shared" si="2"/>
        <v>0</v>
      </c>
      <c r="G26" s="129">
        <f t="shared" si="4"/>
        <v>105.0732</v>
      </c>
      <c r="H26" s="130">
        <f t="shared" si="5"/>
        <v>245.17080000000001</v>
      </c>
      <c r="I26" s="129">
        <f t="shared" si="6"/>
        <v>350.24400000000003</v>
      </c>
      <c r="J26" s="129">
        <f>C26*G26+D26*H26+E26*I26</f>
        <v>0</v>
      </c>
      <c r="K26" s="129">
        <f t="shared" si="7"/>
        <v>0</v>
      </c>
      <c r="L26" s="131">
        <f t="shared" si="8"/>
        <v>0</v>
      </c>
      <c r="M26" s="21"/>
    </row>
    <row r="27" spans="1:13" ht="17" thickBot="1" x14ac:dyDescent="0.25">
      <c r="A27" s="52" t="s">
        <v>26</v>
      </c>
      <c r="B27" s="53">
        <v>350.24400000000003</v>
      </c>
      <c r="C27" s="2"/>
      <c r="D27" s="2"/>
      <c r="E27" s="2"/>
      <c r="F27" s="132">
        <f t="shared" si="2"/>
        <v>0</v>
      </c>
      <c r="G27" s="133">
        <f t="shared" si="4"/>
        <v>105.0732</v>
      </c>
      <c r="H27" s="134">
        <f t="shared" si="5"/>
        <v>245.17080000000001</v>
      </c>
      <c r="I27" s="133">
        <f t="shared" si="6"/>
        <v>350.24400000000003</v>
      </c>
      <c r="J27" s="133">
        <f>C27*G27+D27*H27+E27*I27</f>
        <v>0</v>
      </c>
      <c r="K27" s="133">
        <f t="shared" si="7"/>
        <v>0</v>
      </c>
      <c r="L27" s="135">
        <f t="shared" si="8"/>
        <v>0</v>
      </c>
      <c r="M27" s="21"/>
    </row>
    <row r="28" spans="1:13" ht="17" thickBot="1" x14ac:dyDescent="0.25">
      <c r="A28" s="49" t="s">
        <v>27</v>
      </c>
      <c r="B28" s="51">
        <v>269.51400000000001</v>
      </c>
      <c r="C28" s="1"/>
      <c r="D28" s="1"/>
      <c r="E28" s="1"/>
      <c r="F28" s="128">
        <f t="shared" si="2"/>
        <v>0</v>
      </c>
      <c r="G28" s="129">
        <f t="shared" si="4"/>
        <v>80.854200000000006</v>
      </c>
      <c r="H28" s="130">
        <f t="shared" si="5"/>
        <v>188.65979999999999</v>
      </c>
      <c r="I28" s="129">
        <f t="shared" si="6"/>
        <v>269.51400000000001</v>
      </c>
      <c r="J28" s="129">
        <f t="shared" si="3"/>
        <v>0</v>
      </c>
      <c r="K28" s="129">
        <f t="shared" si="7"/>
        <v>0</v>
      </c>
      <c r="L28" s="131">
        <f t="shared" si="8"/>
        <v>0</v>
      </c>
      <c r="M28" s="19"/>
    </row>
    <row r="29" spans="1:13" ht="17" thickBot="1" x14ac:dyDescent="0.25">
      <c r="A29" s="49" t="s">
        <v>28</v>
      </c>
      <c r="B29" s="51">
        <v>196.23599999999999</v>
      </c>
      <c r="C29" s="1"/>
      <c r="D29" s="1"/>
      <c r="E29" s="1"/>
      <c r="F29" s="128">
        <f t="shared" si="2"/>
        <v>0</v>
      </c>
      <c r="G29" s="129">
        <f t="shared" si="4"/>
        <v>58.870799999999996</v>
      </c>
      <c r="H29" s="130">
        <f t="shared" si="5"/>
        <v>137.36519999999999</v>
      </c>
      <c r="I29" s="129">
        <f t="shared" si="6"/>
        <v>196.23599999999999</v>
      </c>
      <c r="J29" s="129">
        <f t="shared" si="3"/>
        <v>0</v>
      </c>
      <c r="K29" s="129">
        <f t="shared" si="7"/>
        <v>0</v>
      </c>
      <c r="L29" s="131">
        <f t="shared" si="8"/>
        <v>0</v>
      </c>
      <c r="M29" s="22"/>
    </row>
    <row r="30" spans="1:13" ht="17" thickBot="1" x14ac:dyDescent="0.25">
      <c r="A30" s="49" t="s">
        <v>29</v>
      </c>
      <c r="B30" s="54">
        <v>336.58199999999999</v>
      </c>
      <c r="C30" s="1"/>
      <c r="D30" s="1"/>
      <c r="E30" s="1"/>
      <c r="F30" s="128">
        <f t="shared" si="2"/>
        <v>0</v>
      </c>
      <c r="G30" s="129">
        <f t="shared" si="4"/>
        <v>100.9746</v>
      </c>
      <c r="H30" s="130">
        <f t="shared" si="5"/>
        <v>235.60739999999998</v>
      </c>
      <c r="I30" s="129">
        <f t="shared" si="6"/>
        <v>336.58199999999999</v>
      </c>
      <c r="J30" s="129">
        <f t="shared" si="3"/>
        <v>0</v>
      </c>
      <c r="K30" s="129">
        <f t="shared" si="7"/>
        <v>0</v>
      </c>
      <c r="L30" s="131">
        <f t="shared" si="8"/>
        <v>0</v>
      </c>
      <c r="M30" s="19"/>
    </row>
    <row r="31" spans="1:13" ht="17" thickBot="1" x14ac:dyDescent="0.25">
      <c r="A31" s="52" t="s">
        <v>30</v>
      </c>
      <c r="B31" s="55">
        <v>336.58199999999999</v>
      </c>
      <c r="C31" s="2"/>
      <c r="D31" s="2"/>
      <c r="E31" s="2"/>
      <c r="F31" s="132">
        <f t="shared" si="2"/>
        <v>0</v>
      </c>
      <c r="G31" s="133">
        <f t="shared" si="4"/>
        <v>100.9746</v>
      </c>
      <c r="H31" s="134">
        <f t="shared" si="5"/>
        <v>235.60739999999998</v>
      </c>
      <c r="I31" s="133">
        <f t="shared" si="6"/>
        <v>336.58199999999999</v>
      </c>
      <c r="J31" s="133">
        <f t="shared" si="3"/>
        <v>0</v>
      </c>
      <c r="K31" s="133">
        <f t="shared" si="7"/>
        <v>0</v>
      </c>
      <c r="L31" s="135">
        <f t="shared" si="8"/>
        <v>0</v>
      </c>
      <c r="M31" s="19"/>
    </row>
    <row r="32" spans="1:13" x14ac:dyDescent="0.2">
      <c r="A32" s="56" t="s">
        <v>17</v>
      </c>
      <c r="B32" s="57"/>
      <c r="C32" s="192">
        <f>SUM(C19:C31)</f>
        <v>0</v>
      </c>
      <c r="D32" s="192">
        <f t="shared" ref="D32:E32" si="9">SUM(D19:D31)</f>
        <v>0</v>
      </c>
      <c r="E32" s="192">
        <f t="shared" si="9"/>
        <v>0</v>
      </c>
      <c r="F32" s="136">
        <f>SUM(F19:F31)</f>
        <v>0</v>
      </c>
      <c r="G32" s="137"/>
      <c r="H32" s="137"/>
      <c r="I32" s="137"/>
      <c r="J32" s="138">
        <f>SUM(J19:J31)</f>
        <v>0</v>
      </c>
      <c r="K32" s="139">
        <f>SUM(K19:K31)</f>
        <v>0</v>
      </c>
      <c r="L32" s="140">
        <f>SUM(L19:L31)</f>
        <v>0</v>
      </c>
    </row>
    <row r="33" spans="1:13" ht="17" thickBot="1" x14ac:dyDescent="0.25">
      <c r="A33" s="58" t="s">
        <v>31</v>
      </c>
      <c r="B33" s="59"/>
      <c r="C33" s="152">
        <f>C21+C23+C25+C27+C31</f>
        <v>0</v>
      </c>
      <c r="D33" s="152">
        <f t="shared" ref="D33:E33" si="10">D21+D23+D25+D27+D31</f>
        <v>0</v>
      </c>
      <c r="E33" s="152">
        <f t="shared" si="10"/>
        <v>0</v>
      </c>
      <c r="F33" s="141">
        <f>F21+F23+F25+F27+F31</f>
        <v>0</v>
      </c>
      <c r="G33" s="142"/>
      <c r="H33" s="142"/>
      <c r="I33" s="142"/>
      <c r="J33" s="143">
        <f>J21+J23+J25+J27+J31</f>
        <v>0</v>
      </c>
      <c r="K33" s="143">
        <f t="shared" ref="K33:L33" si="11">K21+K23+K25+K27+K31</f>
        <v>0</v>
      </c>
      <c r="L33" s="143">
        <f t="shared" si="11"/>
        <v>0</v>
      </c>
    </row>
    <row r="34" spans="1:13" ht="17" thickBot="1" x14ac:dyDescent="0.25">
      <c r="A34" s="60"/>
      <c r="B34" s="61"/>
      <c r="C34" s="23"/>
      <c r="D34" s="23"/>
      <c r="E34" s="23"/>
      <c r="F34" s="144"/>
      <c r="G34" s="66"/>
      <c r="H34" s="66"/>
      <c r="I34" s="66"/>
      <c r="J34" s="145"/>
      <c r="K34" s="145"/>
      <c r="L34" s="145"/>
    </row>
    <row r="35" spans="1:13" ht="17" thickBot="1" x14ac:dyDescent="0.25">
      <c r="A35" s="60"/>
      <c r="B35" s="62"/>
      <c r="C35" s="15" t="s">
        <v>12</v>
      </c>
      <c r="D35" s="15" t="s">
        <v>13</v>
      </c>
      <c r="E35" s="15" t="s">
        <v>14</v>
      </c>
      <c r="F35" s="116" t="s">
        <v>15</v>
      </c>
      <c r="G35" s="117" t="s">
        <v>16</v>
      </c>
      <c r="H35" s="117" t="s">
        <v>16</v>
      </c>
      <c r="I35" s="117" t="s">
        <v>16</v>
      </c>
      <c r="J35" s="118" t="s">
        <v>17</v>
      </c>
      <c r="K35" s="118" t="s">
        <v>17</v>
      </c>
      <c r="L35" s="119" t="s">
        <v>17</v>
      </c>
    </row>
    <row r="36" spans="1:13" ht="17" thickBot="1" x14ac:dyDescent="0.25">
      <c r="A36" s="63" t="s">
        <v>32</v>
      </c>
      <c r="B36" s="63"/>
      <c r="C36" s="15"/>
      <c r="D36" s="15"/>
      <c r="E36" s="15"/>
      <c r="F36" s="116"/>
      <c r="G36" s="120">
        <v>0.3</v>
      </c>
      <c r="H36" s="120">
        <v>0.7</v>
      </c>
      <c r="I36" s="120">
        <v>1</v>
      </c>
      <c r="J36" s="121" t="s">
        <v>2</v>
      </c>
      <c r="K36" s="121" t="s">
        <v>4</v>
      </c>
      <c r="L36" s="122" t="s">
        <v>3</v>
      </c>
    </row>
    <row r="37" spans="1:13" ht="17" thickBot="1" x14ac:dyDescent="0.25">
      <c r="A37" s="49" t="s">
        <v>33</v>
      </c>
      <c r="B37" s="50">
        <v>294.35400000000004</v>
      </c>
      <c r="C37" s="1"/>
      <c r="D37" s="1"/>
      <c r="E37" s="1"/>
      <c r="F37" s="146">
        <f t="shared" ref="F37:F50" si="12">C37+D37+E37</f>
        <v>0</v>
      </c>
      <c r="G37" s="129">
        <f t="shared" ref="G37:G51" si="13">B37*30%</f>
        <v>88.306200000000004</v>
      </c>
      <c r="H37" s="130">
        <f t="shared" ref="H37:H51" si="14">B37*70%</f>
        <v>206.04780000000002</v>
      </c>
      <c r="I37" s="129">
        <f t="shared" ref="I37:I51" si="15">B37</f>
        <v>294.35400000000004</v>
      </c>
      <c r="J37" s="129">
        <f t="shared" ref="J37:J51" si="16">C37*G37+D37*H37+E37*I37</f>
        <v>0</v>
      </c>
      <c r="K37" s="129">
        <f t="shared" ref="K37:K51" si="17">J37*15/100</f>
        <v>0</v>
      </c>
      <c r="L37" s="131">
        <f t="shared" ref="L37:L51" si="18">J37-K37</f>
        <v>0</v>
      </c>
    </row>
    <row r="38" spans="1:13" ht="17" thickBot="1" x14ac:dyDescent="0.25">
      <c r="A38" s="49" t="s">
        <v>34</v>
      </c>
      <c r="B38" s="51">
        <v>408.61800000000005</v>
      </c>
      <c r="C38" s="1"/>
      <c r="D38" s="1"/>
      <c r="E38" s="1"/>
      <c r="F38" s="146">
        <f t="shared" si="12"/>
        <v>0</v>
      </c>
      <c r="G38" s="129">
        <f t="shared" si="13"/>
        <v>122.58540000000001</v>
      </c>
      <c r="H38" s="130">
        <f t="shared" si="14"/>
        <v>286.0326</v>
      </c>
      <c r="I38" s="129">
        <f t="shared" si="15"/>
        <v>408.61800000000005</v>
      </c>
      <c r="J38" s="129">
        <f t="shared" si="16"/>
        <v>0</v>
      </c>
      <c r="K38" s="129">
        <f t="shared" si="17"/>
        <v>0</v>
      </c>
      <c r="L38" s="131">
        <f t="shared" si="18"/>
        <v>0</v>
      </c>
    </row>
    <row r="39" spans="1:13" ht="17" thickBot="1" x14ac:dyDescent="0.25">
      <c r="A39" s="49" t="s">
        <v>35</v>
      </c>
      <c r="B39" s="51">
        <v>519.15600000000006</v>
      </c>
      <c r="C39" s="1"/>
      <c r="D39" s="1"/>
      <c r="E39" s="1"/>
      <c r="F39" s="146">
        <f t="shared" si="12"/>
        <v>0</v>
      </c>
      <c r="G39" s="129">
        <f t="shared" si="13"/>
        <v>155.74680000000001</v>
      </c>
      <c r="H39" s="130">
        <f t="shared" si="14"/>
        <v>363.4092</v>
      </c>
      <c r="I39" s="129">
        <f t="shared" si="15"/>
        <v>519.15600000000006</v>
      </c>
      <c r="J39" s="129">
        <f t="shared" si="16"/>
        <v>0</v>
      </c>
      <c r="K39" s="129">
        <f t="shared" si="17"/>
        <v>0</v>
      </c>
      <c r="L39" s="131">
        <f t="shared" si="18"/>
        <v>0</v>
      </c>
    </row>
    <row r="40" spans="1:13" ht="17" thickBot="1" x14ac:dyDescent="0.25">
      <c r="A40" s="52" t="s">
        <v>36</v>
      </c>
      <c r="B40" s="53">
        <v>519.15600000000006</v>
      </c>
      <c r="C40" s="2"/>
      <c r="D40" s="2"/>
      <c r="E40" s="2"/>
      <c r="F40" s="147">
        <f t="shared" si="12"/>
        <v>0</v>
      </c>
      <c r="G40" s="133">
        <f t="shared" si="13"/>
        <v>155.74680000000001</v>
      </c>
      <c r="H40" s="134">
        <f t="shared" si="14"/>
        <v>363.4092</v>
      </c>
      <c r="I40" s="133">
        <f t="shared" si="15"/>
        <v>519.15600000000006</v>
      </c>
      <c r="J40" s="133">
        <f t="shared" si="16"/>
        <v>0</v>
      </c>
      <c r="K40" s="133">
        <f t="shared" si="17"/>
        <v>0</v>
      </c>
      <c r="L40" s="135">
        <f t="shared" si="18"/>
        <v>0</v>
      </c>
    </row>
    <row r="41" spans="1:13" ht="17" thickBot="1" x14ac:dyDescent="0.25">
      <c r="A41" s="49" t="s">
        <v>37</v>
      </c>
      <c r="B41" s="51">
        <v>519.15600000000006</v>
      </c>
      <c r="C41" s="1"/>
      <c r="D41" s="1"/>
      <c r="E41" s="1"/>
      <c r="F41" s="146">
        <f t="shared" si="12"/>
        <v>0</v>
      </c>
      <c r="G41" s="129">
        <f t="shared" si="13"/>
        <v>155.74680000000001</v>
      </c>
      <c r="H41" s="130">
        <f t="shared" si="14"/>
        <v>363.4092</v>
      </c>
      <c r="I41" s="129">
        <f t="shared" si="15"/>
        <v>519.15600000000006</v>
      </c>
      <c r="J41" s="129">
        <f t="shared" si="16"/>
        <v>0</v>
      </c>
      <c r="K41" s="129">
        <f t="shared" si="17"/>
        <v>0</v>
      </c>
      <c r="L41" s="131">
        <f t="shared" si="18"/>
        <v>0</v>
      </c>
    </row>
    <row r="42" spans="1:13" ht="17" thickBot="1" x14ac:dyDescent="0.25">
      <c r="A42" s="49" t="s">
        <v>38</v>
      </c>
      <c r="B42" s="51">
        <v>185.05799999999999</v>
      </c>
      <c r="C42" s="1"/>
      <c r="D42" s="1"/>
      <c r="E42" s="1"/>
      <c r="F42" s="146">
        <f t="shared" si="12"/>
        <v>0</v>
      </c>
      <c r="G42" s="129">
        <f t="shared" si="13"/>
        <v>55.517399999999995</v>
      </c>
      <c r="H42" s="130">
        <f t="shared" si="14"/>
        <v>129.54059999999998</v>
      </c>
      <c r="I42" s="129">
        <f t="shared" si="15"/>
        <v>185.05799999999999</v>
      </c>
      <c r="J42" s="129">
        <f t="shared" si="16"/>
        <v>0</v>
      </c>
      <c r="K42" s="129">
        <f t="shared" si="17"/>
        <v>0</v>
      </c>
      <c r="L42" s="131">
        <f t="shared" si="18"/>
        <v>0</v>
      </c>
      <c r="M42" s="19"/>
    </row>
    <row r="43" spans="1:13" ht="17" thickBot="1" x14ac:dyDescent="0.25">
      <c r="A43" s="52" t="s">
        <v>39</v>
      </c>
      <c r="B43" s="53">
        <v>185.05799999999999</v>
      </c>
      <c r="C43" s="2"/>
      <c r="D43" s="2"/>
      <c r="E43" s="2"/>
      <c r="F43" s="147">
        <f t="shared" si="12"/>
        <v>0</v>
      </c>
      <c r="G43" s="133">
        <f t="shared" si="13"/>
        <v>55.517399999999995</v>
      </c>
      <c r="H43" s="134">
        <f t="shared" si="14"/>
        <v>129.54059999999998</v>
      </c>
      <c r="I43" s="133">
        <f t="shared" si="15"/>
        <v>185.05799999999999</v>
      </c>
      <c r="J43" s="133">
        <f t="shared" si="16"/>
        <v>0</v>
      </c>
      <c r="K43" s="133">
        <f t="shared" si="17"/>
        <v>0</v>
      </c>
      <c r="L43" s="135">
        <f t="shared" si="18"/>
        <v>0</v>
      </c>
      <c r="M43" s="19"/>
    </row>
    <row r="44" spans="1:13" ht="17" thickBot="1" x14ac:dyDescent="0.25">
      <c r="A44" s="49" t="s">
        <v>40</v>
      </c>
      <c r="B44" s="51">
        <v>362.66400000000004</v>
      </c>
      <c r="C44" s="1"/>
      <c r="D44" s="1"/>
      <c r="E44" s="1"/>
      <c r="F44" s="146">
        <f t="shared" si="12"/>
        <v>0</v>
      </c>
      <c r="G44" s="129">
        <f t="shared" si="13"/>
        <v>108.79920000000001</v>
      </c>
      <c r="H44" s="130">
        <f t="shared" si="14"/>
        <v>253.8648</v>
      </c>
      <c r="I44" s="129">
        <f t="shared" si="15"/>
        <v>362.66400000000004</v>
      </c>
      <c r="J44" s="129">
        <f t="shared" si="16"/>
        <v>0</v>
      </c>
      <c r="K44" s="129">
        <f t="shared" si="17"/>
        <v>0</v>
      </c>
      <c r="L44" s="131">
        <f t="shared" si="18"/>
        <v>0</v>
      </c>
      <c r="M44" s="19"/>
    </row>
    <row r="45" spans="1:13" ht="17" thickBot="1" x14ac:dyDescent="0.25">
      <c r="A45" s="52" t="s">
        <v>41</v>
      </c>
      <c r="B45" s="53">
        <v>362.66400000000004</v>
      </c>
      <c r="C45" s="2"/>
      <c r="D45" s="2"/>
      <c r="E45" s="2"/>
      <c r="F45" s="147">
        <f t="shared" si="12"/>
        <v>0</v>
      </c>
      <c r="G45" s="133">
        <f t="shared" si="13"/>
        <v>108.79920000000001</v>
      </c>
      <c r="H45" s="134">
        <f t="shared" si="14"/>
        <v>253.8648</v>
      </c>
      <c r="I45" s="133">
        <f t="shared" si="15"/>
        <v>362.66400000000004</v>
      </c>
      <c r="J45" s="133">
        <f t="shared" si="16"/>
        <v>0</v>
      </c>
      <c r="K45" s="133">
        <f t="shared" si="17"/>
        <v>0</v>
      </c>
      <c r="L45" s="135">
        <f t="shared" si="18"/>
        <v>0</v>
      </c>
      <c r="M45" s="19"/>
    </row>
    <row r="46" spans="1:13" ht="17" thickBot="1" x14ac:dyDescent="0.25">
      <c r="A46" s="49" t="s">
        <v>42</v>
      </c>
      <c r="B46" s="51">
        <v>362.66400000000004</v>
      </c>
      <c r="C46" s="1"/>
      <c r="D46" s="1"/>
      <c r="E46" s="1"/>
      <c r="F46" s="146">
        <f t="shared" si="12"/>
        <v>0</v>
      </c>
      <c r="G46" s="129">
        <f t="shared" si="13"/>
        <v>108.79920000000001</v>
      </c>
      <c r="H46" s="130">
        <f t="shared" si="14"/>
        <v>253.8648</v>
      </c>
      <c r="I46" s="129">
        <f t="shared" si="15"/>
        <v>362.66400000000004</v>
      </c>
      <c r="J46" s="129">
        <f t="shared" si="16"/>
        <v>0</v>
      </c>
      <c r="K46" s="129">
        <f t="shared" si="17"/>
        <v>0</v>
      </c>
      <c r="L46" s="131">
        <f t="shared" si="18"/>
        <v>0</v>
      </c>
      <c r="M46" s="19"/>
    </row>
    <row r="47" spans="1:13" ht="17" thickBot="1" x14ac:dyDescent="0.25">
      <c r="A47" s="52" t="s">
        <v>43</v>
      </c>
      <c r="B47" s="53">
        <v>362.66400000000004</v>
      </c>
      <c r="C47" s="2"/>
      <c r="D47" s="2"/>
      <c r="E47" s="2"/>
      <c r="F47" s="147">
        <f t="shared" si="12"/>
        <v>0</v>
      </c>
      <c r="G47" s="133">
        <f t="shared" si="13"/>
        <v>108.79920000000001</v>
      </c>
      <c r="H47" s="134">
        <f t="shared" si="14"/>
        <v>253.8648</v>
      </c>
      <c r="I47" s="133">
        <f t="shared" si="15"/>
        <v>362.66400000000004</v>
      </c>
      <c r="J47" s="133">
        <f t="shared" si="16"/>
        <v>0</v>
      </c>
      <c r="K47" s="133">
        <f t="shared" si="17"/>
        <v>0</v>
      </c>
      <c r="L47" s="135">
        <f t="shared" si="18"/>
        <v>0</v>
      </c>
      <c r="M47" s="19"/>
    </row>
    <row r="48" spans="1:13" ht="17" thickBot="1" x14ac:dyDescent="0.25">
      <c r="A48" s="49" t="s">
        <v>44</v>
      </c>
      <c r="B48" s="51">
        <v>185.05799999999999</v>
      </c>
      <c r="C48" s="1"/>
      <c r="D48" s="1"/>
      <c r="E48" s="1"/>
      <c r="F48" s="146">
        <f t="shared" si="12"/>
        <v>0</v>
      </c>
      <c r="G48" s="129">
        <f t="shared" si="13"/>
        <v>55.517399999999995</v>
      </c>
      <c r="H48" s="130">
        <f t="shared" si="14"/>
        <v>129.54059999999998</v>
      </c>
      <c r="I48" s="129">
        <f t="shared" si="15"/>
        <v>185.05799999999999</v>
      </c>
      <c r="J48" s="129">
        <f t="shared" si="16"/>
        <v>0</v>
      </c>
      <c r="K48" s="129">
        <f t="shared" si="17"/>
        <v>0</v>
      </c>
      <c r="L48" s="131">
        <f t="shared" si="18"/>
        <v>0</v>
      </c>
      <c r="M48" s="19"/>
    </row>
    <row r="49" spans="1:13" ht="17" thickBot="1" x14ac:dyDescent="0.25">
      <c r="A49" s="49" t="s">
        <v>45</v>
      </c>
      <c r="B49" s="51">
        <v>294.35400000000004</v>
      </c>
      <c r="C49" s="1"/>
      <c r="D49" s="1"/>
      <c r="E49" s="1"/>
      <c r="F49" s="146">
        <f t="shared" si="12"/>
        <v>0</v>
      </c>
      <c r="G49" s="129">
        <f t="shared" si="13"/>
        <v>88.306200000000004</v>
      </c>
      <c r="H49" s="130">
        <f t="shared" si="14"/>
        <v>206.04780000000002</v>
      </c>
      <c r="I49" s="129">
        <f t="shared" si="15"/>
        <v>294.35400000000004</v>
      </c>
      <c r="J49" s="129">
        <f t="shared" si="16"/>
        <v>0</v>
      </c>
      <c r="K49" s="129">
        <f t="shared" si="17"/>
        <v>0</v>
      </c>
      <c r="L49" s="131">
        <f t="shared" si="18"/>
        <v>0</v>
      </c>
    </row>
    <row r="50" spans="1:13" ht="17" thickBot="1" x14ac:dyDescent="0.25">
      <c r="A50" s="64" t="s">
        <v>46</v>
      </c>
      <c r="B50" s="54">
        <v>124.2</v>
      </c>
      <c r="C50" s="1"/>
      <c r="D50" s="1"/>
      <c r="E50" s="1"/>
      <c r="F50" s="146">
        <f t="shared" si="12"/>
        <v>0</v>
      </c>
      <c r="G50" s="129">
        <f t="shared" si="13"/>
        <v>37.26</v>
      </c>
      <c r="H50" s="130">
        <f t="shared" si="14"/>
        <v>86.94</v>
      </c>
      <c r="I50" s="129">
        <f t="shared" si="15"/>
        <v>124.2</v>
      </c>
      <c r="J50" s="129">
        <f t="shared" si="16"/>
        <v>0</v>
      </c>
      <c r="K50" s="129">
        <f t="shared" si="17"/>
        <v>0</v>
      </c>
      <c r="L50" s="131">
        <f t="shared" si="18"/>
        <v>0</v>
      </c>
      <c r="M50" s="24"/>
    </row>
    <row r="51" spans="1:13" ht="17" thickBot="1" x14ac:dyDescent="0.25">
      <c r="A51" s="65" t="s">
        <v>47</v>
      </c>
      <c r="B51" s="66">
        <v>408.61800000000005</v>
      </c>
      <c r="C51" s="3"/>
      <c r="D51" s="3"/>
      <c r="E51" s="3"/>
      <c r="F51" s="146"/>
      <c r="G51" s="129">
        <f t="shared" si="13"/>
        <v>122.58540000000001</v>
      </c>
      <c r="H51" s="130">
        <f t="shared" si="14"/>
        <v>286.0326</v>
      </c>
      <c r="I51" s="129">
        <f t="shared" si="15"/>
        <v>408.61800000000005</v>
      </c>
      <c r="J51" s="129">
        <f t="shared" si="16"/>
        <v>0</v>
      </c>
      <c r="K51" s="129">
        <f t="shared" si="17"/>
        <v>0</v>
      </c>
      <c r="L51" s="131">
        <f t="shared" si="18"/>
        <v>0</v>
      </c>
      <c r="M51" s="24"/>
    </row>
    <row r="52" spans="1:13" x14ac:dyDescent="0.2">
      <c r="A52" s="67" t="s">
        <v>17</v>
      </c>
      <c r="B52" s="68"/>
      <c r="C52" s="193">
        <f>SUM(C37:C51)</f>
        <v>0</v>
      </c>
      <c r="D52" s="148">
        <f>SUM(D37:D51)</f>
        <v>0</v>
      </c>
      <c r="E52" s="148">
        <f>SUM(E37:E51)</f>
        <v>0</v>
      </c>
      <c r="F52" s="148">
        <f>SUM(F37:F50)</f>
        <v>0</v>
      </c>
      <c r="G52" s="149"/>
      <c r="H52" s="149"/>
      <c r="I52" s="149"/>
      <c r="J52" s="149">
        <f>SUM(J37:J51)</f>
        <v>0</v>
      </c>
      <c r="K52" s="150">
        <f>SUM(K37:K51)</f>
        <v>0</v>
      </c>
      <c r="L52" s="151">
        <f>SUM(L37:L51)</f>
        <v>0</v>
      </c>
    </row>
    <row r="53" spans="1:13" ht="17" thickBot="1" x14ac:dyDescent="0.25">
      <c r="A53" s="69" t="s">
        <v>48</v>
      </c>
      <c r="B53" s="70"/>
      <c r="C53" s="152">
        <f>C40+C43+C45+C47</f>
        <v>0</v>
      </c>
      <c r="D53" s="152">
        <f>D40+D43+D45+D47</f>
        <v>0</v>
      </c>
      <c r="E53" s="152">
        <f>E40+E43+E45+E47</f>
        <v>0</v>
      </c>
      <c r="F53" s="152">
        <f>F40+F43+F45+F47</f>
        <v>0</v>
      </c>
      <c r="G53" s="142"/>
      <c r="H53" s="142"/>
      <c r="I53" s="142"/>
      <c r="J53" s="142">
        <f>J40+J43+J45+J47</f>
        <v>0</v>
      </c>
      <c r="K53" s="153">
        <f>K40+K43+K45+K47</f>
        <v>0</v>
      </c>
      <c r="L53" s="154">
        <f>L40+L43+L45+L47</f>
        <v>0</v>
      </c>
    </row>
    <row r="54" spans="1:13" ht="17" thickBot="1" x14ac:dyDescent="0.25">
      <c r="A54" s="65"/>
      <c r="B54" s="45"/>
      <c r="C54" s="25"/>
      <c r="D54" s="25"/>
      <c r="E54" s="25"/>
      <c r="F54" s="155"/>
      <c r="G54" s="66"/>
      <c r="H54" s="66"/>
      <c r="I54" s="66"/>
      <c r="J54" s="66"/>
      <c r="K54" s="66"/>
      <c r="L54" s="66"/>
    </row>
    <row r="55" spans="1:13" ht="17" thickBot="1" x14ac:dyDescent="0.25">
      <c r="A55" s="60"/>
      <c r="B55" s="45"/>
      <c r="C55" s="15" t="s">
        <v>12</v>
      </c>
      <c r="D55" s="15" t="s">
        <v>13</v>
      </c>
      <c r="E55" s="15" t="s">
        <v>14</v>
      </c>
      <c r="F55" s="116" t="s">
        <v>15</v>
      </c>
      <c r="G55" s="117" t="s">
        <v>16</v>
      </c>
      <c r="H55" s="117" t="s">
        <v>16</v>
      </c>
      <c r="I55" s="117" t="s">
        <v>16</v>
      </c>
      <c r="J55" s="118" t="s">
        <v>17</v>
      </c>
      <c r="K55" s="118" t="s">
        <v>17</v>
      </c>
      <c r="L55" s="119" t="s">
        <v>17</v>
      </c>
    </row>
    <row r="56" spans="1:13" ht="17" thickBot="1" x14ac:dyDescent="0.25">
      <c r="A56" s="71" t="s">
        <v>49</v>
      </c>
      <c r="B56" s="72"/>
      <c r="C56" s="15"/>
      <c r="D56" s="15"/>
      <c r="E56" s="15"/>
      <c r="F56" s="116"/>
      <c r="G56" s="120">
        <v>0.3</v>
      </c>
      <c r="H56" s="120">
        <v>0.7</v>
      </c>
      <c r="I56" s="120">
        <v>1</v>
      </c>
      <c r="J56" s="121" t="s">
        <v>2</v>
      </c>
      <c r="K56" s="121" t="s">
        <v>4</v>
      </c>
      <c r="L56" s="122" t="s">
        <v>3</v>
      </c>
    </row>
    <row r="57" spans="1:13" ht="17" thickBot="1" x14ac:dyDescent="0.25">
      <c r="A57" s="73" t="s">
        <v>50</v>
      </c>
      <c r="B57" s="74">
        <v>437.18400000000003</v>
      </c>
      <c r="C57" s="1"/>
      <c r="D57" s="1"/>
      <c r="E57" s="1"/>
      <c r="F57" s="156">
        <f>C57+D57+E57</f>
        <v>0</v>
      </c>
      <c r="G57" s="129">
        <f t="shared" ref="G57:G58" si="19">B57*30%</f>
        <v>131.15520000000001</v>
      </c>
      <c r="H57" s="130">
        <f t="shared" ref="H57:H58" si="20">B57*70%</f>
        <v>306.02879999999999</v>
      </c>
      <c r="I57" s="129">
        <f t="shared" ref="I57:I58" si="21">B57</f>
        <v>437.18400000000003</v>
      </c>
      <c r="J57" s="129">
        <f>C57*G57+D57*H57+E57*I57</f>
        <v>0</v>
      </c>
      <c r="K57" s="129">
        <f t="shared" ref="K57:K58" si="22">J57*15/100</f>
        <v>0</v>
      </c>
      <c r="L57" s="131">
        <f t="shared" ref="L57:L58" si="23">J57-K57</f>
        <v>0</v>
      </c>
      <c r="M57" s="19"/>
    </row>
    <row r="58" spans="1:13" ht="17" thickBot="1" x14ac:dyDescent="0.25">
      <c r="A58" s="73" t="s">
        <v>51</v>
      </c>
      <c r="B58" s="75">
        <v>481.89600000000002</v>
      </c>
      <c r="C58" s="1"/>
      <c r="D58" s="1"/>
      <c r="E58" s="1"/>
      <c r="F58" s="156">
        <f>C58+D58+E58</f>
        <v>0</v>
      </c>
      <c r="G58" s="129">
        <f t="shared" si="19"/>
        <v>144.56880000000001</v>
      </c>
      <c r="H58" s="130">
        <f t="shared" si="20"/>
        <v>337.3272</v>
      </c>
      <c r="I58" s="129">
        <f t="shared" si="21"/>
        <v>481.89600000000002</v>
      </c>
      <c r="J58" s="129">
        <f>C58*G58+D58*H58+E58*I58</f>
        <v>0</v>
      </c>
      <c r="K58" s="129">
        <f t="shared" si="22"/>
        <v>0</v>
      </c>
      <c r="L58" s="131">
        <f t="shared" si="23"/>
        <v>0</v>
      </c>
      <c r="M58" s="19"/>
    </row>
    <row r="59" spans="1:13" ht="17" thickBot="1" x14ac:dyDescent="0.25">
      <c r="A59" s="76"/>
      <c r="B59" s="77"/>
      <c r="C59" s="157">
        <f>C57+C58</f>
        <v>0</v>
      </c>
      <c r="D59" s="157">
        <f t="shared" ref="D59:F59" si="24">D57+D58</f>
        <v>0</v>
      </c>
      <c r="E59" s="157">
        <f t="shared" si="24"/>
        <v>0</v>
      </c>
      <c r="F59" s="157">
        <f t="shared" si="24"/>
        <v>0</v>
      </c>
      <c r="G59" s="158"/>
      <c r="H59" s="158"/>
      <c r="I59" s="158"/>
      <c r="J59" s="158">
        <f>J57+J58</f>
        <v>0</v>
      </c>
      <c r="K59" s="159">
        <f>K57+K58</f>
        <v>0</v>
      </c>
      <c r="L59" s="160">
        <f>L57+L58</f>
        <v>0</v>
      </c>
    </row>
    <row r="60" spans="1:13" ht="17" thickBot="1" x14ac:dyDescent="0.25">
      <c r="A60" s="60"/>
      <c r="B60" s="45"/>
      <c r="C60" s="14"/>
      <c r="D60" s="26"/>
      <c r="E60" s="26"/>
      <c r="F60" s="161"/>
      <c r="G60" s="162"/>
      <c r="H60" s="162"/>
      <c r="I60" s="162"/>
      <c r="J60" s="162"/>
      <c r="K60" s="66"/>
      <c r="L60" s="66"/>
    </row>
    <row r="61" spans="1:13" ht="17" thickBot="1" x14ac:dyDescent="0.25">
      <c r="A61" s="65"/>
      <c r="B61" s="45"/>
      <c r="C61" s="15" t="s">
        <v>12</v>
      </c>
      <c r="D61" s="15" t="s">
        <v>13</v>
      </c>
      <c r="E61" s="15" t="s">
        <v>14</v>
      </c>
      <c r="F61" s="116" t="s">
        <v>15</v>
      </c>
      <c r="G61" s="117" t="s">
        <v>16</v>
      </c>
      <c r="H61" s="117" t="s">
        <v>16</v>
      </c>
      <c r="I61" s="117" t="s">
        <v>16</v>
      </c>
      <c r="J61" s="118" t="s">
        <v>17</v>
      </c>
      <c r="K61" s="118" t="s">
        <v>17</v>
      </c>
      <c r="L61" s="119" t="s">
        <v>17</v>
      </c>
    </row>
    <row r="62" spans="1:13" ht="17" thickBot="1" x14ac:dyDescent="0.25">
      <c r="A62" s="71" t="s">
        <v>52</v>
      </c>
      <c r="B62" s="71"/>
      <c r="C62" s="15"/>
      <c r="D62" s="15"/>
      <c r="E62" s="15"/>
      <c r="F62" s="116"/>
      <c r="G62" s="120">
        <v>0.3</v>
      </c>
      <c r="H62" s="120">
        <v>0.7</v>
      </c>
      <c r="I62" s="120">
        <v>1</v>
      </c>
      <c r="J62" s="121" t="s">
        <v>2</v>
      </c>
      <c r="K62" s="121" t="s">
        <v>4</v>
      </c>
      <c r="L62" s="122" t="s">
        <v>3</v>
      </c>
    </row>
    <row r="63" spans="1:13" ht="17" thickBot="1" x14ac:dyDescent="0.25">
      <c r="A63" s="73" t="s">
        <v>53</v>
      </c>
      <c r="B63" s="74">
        <v>310.5</v>
      </c>
      <c r="C63" s="1"/>
      <c r="D63" s="1"/>
      <c r="E63" s="1"/>
      <c r="F63" s="163">
        <f>C63+D63+E63</f>
        <v>0</v>
      </c>
      <c r="G63" s="129">
        <f t="shared" ref="G63:G64" si="25">B63*30%</f>
        <v>93.149999999999991</v>
      </c>
      <c r="H63" s="130">
        <f t="shared" ref="H63:H64" si="26">B63*70%</f>
        <v>217.35</v>
      </c>
      <c r="I63" s="129">
        <f t="shared" ref="I63:I64" si="27">B63</f>
        <v>310.5</v>
      </c>
      <c r="J63" s="129">
        <f>C63*G63+D63*H63+E63*I63</f>
        <v>0</v>
      </c>
      <c r="K63" s="129">
        <f t="shared" ref="K63:K64" si="28">J63*15/100</f>
        <v>0</v>
      </c>
      <c r="L63" s="131">
        <f t="shared" ref="L63:L64" si="29">J63-K63</f>
        <v>0</v>
      </c>
      <c r="M63" s="19"/>
    </row>
    <row r="64" spans="1:13" ht="17" thickBot="1" x14ac:dyDescent="0.25">
      <c r="A64" s="73" t="s">
        <v>54</v>
      </c>
      <c r="B64" s="75">
        <v>186.3</v>
      </c>
      <c r="C64" s="1"/>
      <c r="D64" s="1"/>
      <c r="E64" s="1"/>
      <c r="F64" s="163">
        <f>C64+D64+E64</f>
        <v>0</v>
      </c>
      <c r="G64" s="129">
        <f t="shared" si="25"/>
        <v>55.89</v>
      </c>
      <c r="H64" s="130">
        <f t="shared" si="26"/>
        <v>130.41</v>
      </c>
      <c r="I64" s="129">
        <f t="shared" si="27"/>
        <v>186.3</v>
      </c>
      <c r="J64" s="129">
        <f>C64*G64+D64*H64+E64*I64</f>
        <v>0</v>
      </c>
      <c r="K64" s="129">
        <f t="shared" si="28"/>
        <v>0</v>
      </c>
      <c r="L64" s="131">
        <f t="shared" si="29"/>
        <v>0</v>
      </c>
      <c r="M64" s="19"/>
    </row>
    <row r="65" spans="1:13" ht="17" thickBot="1" x14ac:dyDescent="0.25">
      <c r="A65" s="76"/>
      <c r="B65" s="77"/>
      <c r="C65" s="157">
        <f>SUM(C63:C64)</f>
        <v>0</v>
      </c>
      <c r="D65" s="164">
        <f>SUM(D63:D64)</f>
        <v>0</v>
      </c>
      <c r="E65" s="164">
        <f>SUM(E63:E64)</f>
        <v>0</v>
      </c>
      <c r="F65" s="164">
        <f>SUM(F63:F64)</f>
        <v>0</v>
      </c>
      <c r="G65" s="158"/>
      <c r="H65" s="158"/>
      <c r="I65" s="158"/>
      <c r="J65" s="158">
        <f>J63+J64</f>
        <v>0</v>
      </c>
      <c r="K65" s="159">
        <f>SUM(K63:K64)</f>
        <v>0</v>
      </c>
      <c r="L65" s="160">
        <f>SUM(L63:L64)</f>
        <v>0</v>
      </c>
    </row>
    <row r="66" spans="1:13" ht="17" thickBot="1" x14ac:dyDescent="0.25">
      <c r="A66" s="60"/>
      <c r="B66" s="45"/>
      <c r="C66" s="14"/>
      <c r="D66" s="26"/>
      <c r="E66" s="26"/>
      <c r="F66" s="161"/>
      <c r="G66" s="162"/>
      <c r="H66" s="162"/>
      <c r="I66" s="162"/>
      <c r="J66" s="162"/>
      <c r="K66" s="66"/>
      <c r="L66" s="66"/>
    </row>
    <row r="67" spans="1:13" ht="17" thickBot="1" x14ac:dyDescent="0.25">
      <c r="A67" s="65"/>
      <c r="B67" s="45"/>
      <c r="C67" s="15" t="s">
        <v>12</v>
      </c>
      <c r="D67" s="15" t="s">
        <v>13</v>
      </c>
      <c r="E67" s="15" t="s">
        <v>14</v>
      </c>
      <c r="F67" s="116" t="s">
        <v>15</v>
      </c>
      <c r="G67" s="117" t="s">
        <v>16</v>
      </c>
      <c r="H67" s="117" t="s">
        <v>16</v>
      </c>
      <c r="I67" s="117" t="s">
        <v>16</v>
      </c>
      <c r="J67" s="118" t="s">
        <v>17</v>
      </c>
      <c r="K67" s="118" t="s">
        <v>17</v>
      </c>
      <c r="L67" s="119" t="s">
        <v>17</v>
      </c>
    </row>
    <row r="68" spans="1:13" ht="17" thickBot="1" x14ac:dyDescent="0.25">
      <c r="A68" s="72" t="s">
        <v>55</v>
      </c>
      <c r="B68" s="71"/>
      <c r="C68" s="15"/>
      <c r="D68" s="15"/>
      <c r="E68" s="15"/>
      <c r="F68" s="116"/>
      <c r="G68" s="120">
        <v>0.3</v>
      </c>
      <c r="H68" s="120">
        <v>0.7</v>
      </c>
      <c r="I68" s="120">
        <v>1</v>
      </c>
      <c r="J68" s="121" t="s">
        <v>2</v>
      </c>
      <c r="K68" s="121" t="s">
        <v>4</v>
      </c>
      <c r="L68" s="122" t="s">
        <v>3</v>
      </c>
    </row>
    <row r="69" spans="1:13" ht="17" thickBot="1" x14ac:dyDescent="0.25">
      <c r="A69" s="73" t="s">
        <v>56</v>
      </c>
      <c r="B69" s="74">
        <v>321.67800000000005</v>
      </c>
      <c r="C69" s="1"/>
      <c r="D69" s="1"/>
      <c r="E69" s="1"/>
      <c r="F69" s="146">
        <f>C69+D69+E69</f>
        <v>0</v>
      </c>
      <c r="G69" s="129">
        <f t="shared" ref="G69:G70" si="30">B69*30%</f>
        <v>96.503400000000013</v>
      </c>
      <c r="H69" s="130">
        <f t="shared" ref="H69:H70" si="31">B69*70%</f>
        <v>225.17460000000003</v>
      </c>
      <c r="I69" s="129">
        <f t="shared" ref="I69:I70" si="32">B69</f>
        <v>321.67800000000005</v>
      </c>
      <c r="J69" s="129">
        <f>C69*G69+D69*H69+E69*I69</f>
        <v>0</v>
      </c>
      <c r="K69" s="129">
        <f t="shared" ref="K69:K70" si="33">J69*15/100</f>
        <v>0</v>
      </c>
      <c r="L69" s="131">
        <f t="shared" ref="L69:L70" si="34">J69-K69</f>
        <v>0</v>
      </c>
      <c r="M69" s="22"/>
    </row>
    <row r="70" spans="1:13" ht="17" thickBot="1" x14ac:dyDescent="0.25">
      <c r="A70" s="73" t="s">
        <v>57</v>
      </c>
      <c r="B70" s="75">
        <v>162.70200000000003</v>
      </c>
      <c r="C70" s="1"/>
      <c r="D70" s="1"/>
      <c r="E70" s="1"/>
      <c r="F70" s="165">
        <f>C70+D70+E70</f>
        <v>0</v>
      </c>
      <c r="G70" s="129">
        <f t="shared" si="30"/>
        <v>48.810600000000008</v>
      </c>
      <c r="H70" s="130">
        <f t="shared" si="31"/>
        <v>113.8914</v>
      </c>
      <c r="I70" s="129">
        <f t="shared" si="32"/>
        <v>162.70200000000003</v>
      </c>
      <c r="J70" s="129">
        <f>C70*G70+D70*H70+E70*I70</f>
        <v>0</v>
      </c>
      <c r="K70" s="129">
        <f t="shared" si="33"/>
        <v>0</v>
      </c>
      <c r="L70" s="131">
        <f t="shared" si="34"/>
        <v>0</v>
      </c>
      <c r="M70" s="22"/>
    </row>
    <row r="71" spans="1:13" ht="17" thickBot="1" x14ac:dyDescent="0.25">
      <c r="A71" s="78"/>
      <c r="B71" s="79"/>
      <c r="C71" s="163">
        <f>SUM(C69:C70)</f>
        <v>0</v>
      </c>
      <c r="D71" s="166">
        <f>SUM(D69:D70)</f>
        <v>0</v>
      </c>
      <c r="E71" s="166">
        <f>SUM(E69:E70)</f>
        <v>0</v>
      </c>
      <c r="F71" s="166">
        <f>SUM(F69:F70)</f>
        <v>0</v>
      </c>
      <c r="G71" s="167"/>
      <c r="H71" s="167"/>
      <c r="I71" s="167"/>
      <c r="J71" s="167">
        <f>J69+J70</f>
        <v>0</v>
      </c>
      <c r="K71" s="168">
        <f>SUM(K69:K70)</f>
        <v>0</v>
      </c>
      <c r="L71" s="169">
        <f>SUM(L69:L70)</f>
        <v>0</v>
      </c>
    </row>
    <row r="72" spans="1:13" ht="17" thickBot="1" x14ac:dyDescent="0.25">
      <c r="A72" s="60"/>
      <c r="B72" s="45"/>
      <c r="C72" s="14"/>
      <c r="D72" s="26"/>
      <c r="E72" s="26"/>
      <c r="F72" s="161"/>
      <c r="G72" s="162"/>
      <c r="H72" s="162"/>
      <c r="I72" s="162"/>
      <c r="J72" s="162"/>
      <c r="K72" s="66"/>
      <c r="L72" s="66"/>
    </row>
    <row r="73" spans="1:13" ht="17" thickBot="1" x14ac:dyDescent="0.25">
      <c r="A73" s="65"/>
      <c r="B73" s="45"/>
      <c r="C73" s="15" t="s">
        <v>12</v>
      </c>
      <c r="D73" s="15" t="s">
        <v>13</v>
      </c>
      <c r="E73" s="15" t="s">
        <v>14</v>
      </c>
      <c r="F73" s="116" t="s">
        <v>15</v>
      </c>
      <c r="G73" s="117" t="s">
        <v>16</v>
      </c>
      <c r="H73" s="117" t="s">
        <v>16</v>
      </c>
      <c r="I73" s="117" t="s">
        <v>16</v>
      </c>
      <c r="J73" s="118" t="s">
        <v>17</v>
      </c>
      <c r="K73" s="118" t="s">
        <v>17</v>
      </c>
      <c r="L73" s="119" t="s">
        <v>17</v>
      </c>
    </row>
    <row r="74" spans="1:13" ht="17" thickBot="1" x14ac:dyDescent="0.25">
      <c r="A74" s="71" t="s">
        <v>58</v>
      </c>
      <c r="B74" s="71"/>
      <c r="C74" s="15"/>
      <c r="D74" s="15"/>
      <c r="E74" s="15"/>
      <c r="F74" s="116"/>
      <c r="G74" s="120">
        <v>0.3</v>
      </c>
      <c r="H74" s="120">
        <v>0.7</v>
      </c>
      <c r="I74" s="120">
        <v>1</v>
      </c>
      <c r="J74" s="121" t="s">
        <v>2</v>
      </c>
      <c r="K74" s="121" t="s">
        <v>4</v>
      </c>
      <c r="L74" s="122" t="s">
        <v>3</v>
      </c>
    </row>
    <row r="75" spans="1:13" ht="17" thickBot="1" x14ac:dyDescent="0.25">
      <c r="A75" s="73" t="s">
        <v>59</v>
      </c>
      <c r="B75" s="74">
        <v>122.958</v>
      </c>
      <c r="C75" s="1"/>
      <c r="D75" s="1"/>
      <c r="E75" s="1"/>
      <c r="F75" s="170">
        <f t="shared" ref="F75:F81" si="35">C75+D75+E75</f>
        <v>0</v>
      </c>
      <c r="G75" s="129">
        <f t="shared" ref="G75:G81" si="36">B75*30%</f>
        <v>36.8874</v>
      </c>
      <c r="H75" s="130">
        <f t="shared" ref="H75:H81" si="37">B75*70%</f>
        <v>86.070599999999999</v>
      </c>
      <c r="I75" s="129">
        <f t="shared" ref="I75:I81" si="38">B75</f>
        <v>122.958</v>
      </c>
      <c r="J75" s="129">
        <f t="shared" ref="J75:J81" si="39">C75*G75+D75*H75+E75*I75</f>
        <v>0</v>
      </c>
      <c r="K75" s="129">
        <f t="shared" ref="K75:K81" si="40">J75*15/100</f>
        <v>0</v>
      </c>
      <c r="L75" s="131">
        <f t="shared" ref="L75:L81" si="41">J75-K75</f>
        <v>0</v>
      </c>
      <c r="M75" s="22"/>
    </row>
    <row r="76" spans="1:13" ht="17" thickBot="1" x14ac:dyDescent="0.25">
      <c r="A76" s="73" t="s">
        <v>60</v>
      </c>
      <c r="B76" s="80">
        <v>404.892</v>
      </c>
      <c r="C76" s="1"/>
      <c r="D76" s="1"/>
      <c r="E76" s="1"/>
      <c r="F76" s="170">
        <f t="shared" si="35"/>
        <v>0</v>
      </c>
      <c r="G76" s="129">
        <f t="shared" si="36"/>
        <v>121.46759999999999</v>
      </c>
      <c r="H76" s="130">
        <f t="shared" si="37"/>
        <v>283.42439999999999</v>
      </c>
      <c r="I76" s="129">
        <f t="shared" si="38"/>
        <v>404.892</v>
      </c>
      <c r="J76" s="129">
        <f t="shared" si="39"/>
        <v>0</v>
      </c>
      <c r="K76" s="129">
        <f t="shared" si="40"/>
        <v>0</v>
      </c>
      <c r="L76" s="131">
        <f t="shared" si="41"/>
        <v>0</v>
      </c>
      <c r="M76" s="19"/>
    </row>
    <row r="77" spans="1:13" ht="17" thickBot="1" x14ac:dyDescent="0.25">
      <c r="A77" s="73" t="s">
        <v>61</v>
      </c>
      <c r="B77" s="80">
        <v>339.06600000000003</v>
      </c>
      <c r="C77" s="1"/>
      <c r="D77" s="1"/>
      <c r="E77" s="1"/>
      <c r="F77" s="170">
        <f t="shared" si="35"/>
        <v>0</v>
      </c>
      <c r="G77" s="129">
        <f t="shared" si="36"/>
        <v>101.71980000000001</v>
      </c>
      <c r="H77" s="130">
        <f t="shared" si="37"/>
        <v>237.34620000000001</v>
      </c>
      <c r="I77" s="129">
        <f t="shared" si="38"/>
        <v>339.06600000000003</v>
      </c>
      <c r="J77" s="129">
        <f t="shared" si="39"/>
        <v>0</v>
      </c>
      <c r="K77" s="129">
        <f t="shared" si="40"/>
        <v>0</v>
      </c>
      <c r="L77" s="131">
        <f t="shared" si="41"/>
        <v>0</v>
      </c>
      <c r="M77" s="22"/>
    </row>
    <row r="78" spans="1:13" ht="17" thickBot="1" x14ac:dyDescent="0.25">
      <c r="A78" s="73" t="s">
        <v>62</v>
      </c>
      <c r="B78" s="80">
        <v>258.33600000000001</v>
      </c>
      <c r="C78" s="1"/>
      <c r="D78" s="1"/>
      <c r="E78" s="1"/>
      <c r="F78" s="170">
        <f t="shared" si="35"/>
        <v>0</v>
      </c>
      <c r="G78" s="129">
        <f t="shared" si="36"/>
        <v>77.500799999999998</v>
      </c>
      <c r="H78" s="130">
        <f t="shared" si="37"/>
        <v>180.83519999999999</v>
      </c>
      <c r="I78" s="129">
        <f t="shared" si="38"/>
        <v>258.33600000000001</v>
      </c>
      <c r="J78" s="129">
        <f t="shared" si="39"/>
        <v>0</v>
      </c>
      <c r="K78" s="129">
        <f t="shared" si="40"/>
        <v>0</v>
      </c>
      <c r="L78" s="131">
        <f t="shared" si="41"/>
        <v>0</v>
      </c>
      <c r="M78" s="19"/>
    </row>
    <row r="79" spans="1:13" ht="17" thickBot="1" x14ac:dyDescent="0.25">
      <c r="A79" s="81" t="s">
        <v>62</v>
      </c>
      <c r="B79" s="82">
        <v>258.33600000000001</v>
      </c>
      <c r="C79" s="2"/>
      <c r="D79" s="2"/>
      <c r="E79" s="2"/>
      <c r="F79" s="171">
        <f t="shared" si="35"/>
        <v>0</v>
      </c>
      <c r="G79" s="133">
        <f t="shared" si="36"/>
        <v>77.500799999999998</v>
      </c>
      <c r="H79" s="134">
        <f t="shared" si="37"/>
        <v>180.83519999999999</v>
      </c>
      <c r="I79" s="133">
        <f t="shared" si="38"/>
        <v>258.33600000000001</v>
      </c>
      <c r="J79" s="133">
        <f t="shared" si="39"/>
        <v>0</v>
      </c>
      <c r="K79" s="133">
        <f t="shared" si="40"/>
        <v>0</v>
      </c>
      <c r="L79" s="135">
        <f t="shared" si="41"/>
        <v>0</v>
      </c>
      <c r="M79" s="19"/>
    </row>
    <row r="80" spans="1:13" ht="17" thickBot="1" x14ac:dyDescent="0.25">
      <c r="A80" s="73" t="s">
        <v>63</v>
      </c>
      <c r="B80" s="75">
        <v>120.474</v>
      </c>
      <c r="C80" s="1"/>
      <c r="D80" s="1"/>
      <c r="E80" s="1"/>
      <c r="F80" s="170">
        <f t="shared" si="35"/>
        <v>0</v>
      </c>
      <c r="G80" s="129">
        <f t="shared" si="36"/>
        <v>36.142200000000003</v>
      </c>
      <c r="H80" s="130">
        <f t="shared" si="37"/>
        <v>84.331800000000001</v>
      </c>
      <c r="I80" s="129">
        <f t="shared" si="38"/>
        <v>120.474</v>
      </c>
      <c r="J80" s="129">
        <f t="shared" si="39"/>
        <v>0</v>
      </c>
      <c r="K80" s="129">
        <f t="shared" si="40"/>
        <v>0</v>
      </c>
      <c r="L80" s="131">
        <f t="shared" si="41"/>
        <v>0</v>
      </c>
      <c r="M80" s="19"/>
    </row>
    <row r="81" spans="1:13" ht="17" thickBot="1" x14ac:dyDescent="0.25">
      <c r="A81" s="83" t="s">
        <v>63</v>
      </c>
      <c r="B81" s="84">
        <v>120.474</v>
      </c>
      <c r="C81" s="2"/>
      <c r="D81" s="2"/>
      <c r="E81" s="2"/>
      <c r="F81" s="171">
        <f t="shared" si="35"/>
        <v>0</v>
      </c>
      <c r="G81" s="133">
        <f t="shared" si="36"/>
        <v>36.142200000000003</v>
      </c>
      <c r="H81" s="134">
        <f t="shared" si="37"/>
        <v>84.331800000000001</v>
      </c>
      <c r="I81" s="133">
        <f t="shared" si="38"/>
        <v>120.474</v>
      </c>
      <c r="J81" s="133">
        <f t="shared" si="39"/>
        <v>0</v>
      </c>
      <c r="K81" s="133">
        <f t="shared" si="40"/>
        <v>0</v>
      </c>
      <c r="L81" s="135">
        <f t="shared" si="41"/>
        <v>0</v>
      </c>
      <c r="M81" s="19"/>
    </row>
    <row r="82" spans="1:13" x14ac:dyDescent="0.2">
      <c r="A82" s="85" t="s">
        <v>17</v>
      </c>
      <c r="B82" s="86"/>
      <c r="C82" s="86">
        <f>SUM(C75:C81)</f>
        <v>0</v>
      </c>
      <c r="D82" s="172">
        <f>SUM(D75:D81)</f>
        <v>0</v>
      </c>
      <c r="E82" s="172">
        <f>SUM(E75:E81)</f>
        <v>0</v>
      </c>
      <c r="F82" s="172">
        <f>SUM(F75:F81)</f>
        <v>0</v>
      </c>
      <c r="G82" s="149"/>
      <c r="H82" s="149"/>
      <c r="I82" s="149"/>
      <c r="J82" s="149">
        <f>SUM(J75:J81)</f>
        <v>0</v>
      </c>
      <c r="K82" s="149">
        <f>SUM(K75:K81)</f>
        <v>0</v>
      </c>
      <c r="L82" s="149">
        <f>SUM(L75:L81)</f>
        <v>0</v>
      </c>
    </row>
    <row r="83" spans="1:13" ht="17" thickBot="1" x14ac:dyDescent="0.25">
      <c r="A83" s="87" t="s">
        <v>48</v>
      </c>
      <c r="B83" s="88"/>
      <c r="C83" s="88">
        <f>C79+C81</f>
        <v>0</v>
      </c>
      <c r="D83" s="173">
        <f>D79+D81</f>
        <v>0</v>
      </c>
      <c r="E83" s="173">
        <f>E79+E81</f>
        <v>0</v>
      </c>
      <c r="F83" s="173">
        <f>F79+F81</f>
        <v>0</v>
      </c>
      <c r="G83" s="142"/>
      <c r="H83" s="142"/>
      <c r="I83" s="142"/>
      <c r="J83" s="142">
        <f>J79+J81</f>
        <v>0</v>
      </c>
      <c r="K83" s="142">
        <f t="shared" ref="K83:L83" si="42">K79+K81</f>
        <v>0</v>
      </c>
      <c r="L83" s="142">
        <f t="shared" si="42"/>
        <v>0</v>
      </c>
    </row>
    <row r="84" spans="1:13" ht="17" thickBot="1" x14ac:dyDescent="0.25">
      <c r="A84" s="60"/>
      <c r="B84" s="45"/>
      <c r="C84" s="14"/>
      <c r="D84" s="14"/>
      <c r="E84" s="14"/>
      <c r="F84" s="45"/>
      <c r="G84" s="66"/>
      <c r="H84" s="66"/>
      <c r="I84" s="66"/>
      <c r="J84" s="66"/>
      <c r="K84" s="66"/>
      <c r="L84" s="66"/>
    </row>
    <row r="85" spans="1:13" ht="17" thickBot="1" x14ac:dyDescent="0.25">
      <c r="A85" s="60"/>
      <c r="B85" s="45"/>
      <c r="C85" s="15" t="s">
        <v>12</v>
      </c>
      <c r="D85" s="15" t="s">
        <v>13</v>
      </c>
      <c r="E85" s="15" t="s">
        <v>14</v>
      </c>
      <c r="F85" s="116" t="s">
        <v>15</v>
      </c>
      <c r="G85" s="117" t="s">
        <v>16</v>
      </c>
      <c r="H85" s="117" t="s">
        <v>16</v>
      </c>
      <c r="I85" s="117" t="s">
        <v>16</v>
      </c>
      <c r="J85" s="118" t="s">
        <v>17</v>
      </c>
      <c r="K85" s="118" t="s">
        <v>17</v>
      </c>
      <c r="L85" s="119" t="s">
        <v>17</v>
      </c>
    </row>
    <row r="86" spans="1:13" x14ac:dyDescent="0.2">
      <c r="A86" s="89" t="s">
        <v>64</v>
      </c>
      <c r="B86" s="89"/>
      <c r="C86" s="28"/>
      <c r="D86" s="28"/>
      <c r="E86" s="28"/>
      <c r="F86" s="174"/>
      <c r="G86" s="175">
        <v>0.3</v>
      </c>
      <c r="H86" s="175">
        <v>0.7</v>
      </c>
      <c r="I86" s="175">
        <v>1</v>
      </c>
      <c r="J86" s="176" t="s">
        <v>2</v>
      </c>
      <c r="K86" s="176" t="s">
        <v>4</v>
      </c>
      <c r="L86" s="177" t="s">
        <v>3</v>
      </c>
    </row>
    <row r="87" spans="1:13" x14ac:dyDescent="0.2">
      <c r="A87" s="90" t="s">
        <v>65</v>
      </c>
      <c r="B87" s="91">
        <v>73.277999999999992</v>
      </c>
      <c r="C87" s="29"/>
      <c r="D87" s="29"/>
      <c r="E87" s="1"/>
      <c r="F87" s="178">
        <f t="shared" ref="F87:F116" si="43">C87+D87+E87</f>
        <v>0</v>
      </c>
      <c r="G87" s="179"/>
      <c r="H87" s="179"/>
      <c r="I87" s="91">
        <f>B87</f>
        <v>73.277999999999992</v>
      </c>
      <c r="J87" s="179">
        <f t="shared" ref="J87:J95" si="44">F87*I87</f>
        <v>0</v>
      </c>
      <c r="K87" s="179">
        <f t="shared" ref="K87:K116" si="45">J87*15/100</f>
        <v>0</v>
      </c>
      <c r="L87" s="91">
        <f t="shared" ref="L87:L94" si="46">J87-K87</f>
        <v>0</v>
      </c>
      <c r="M87" s="19"/>
    </row>
    <row r="88" spans="1:13" x14ac:dyDescent="0.2">
      <c r="A88" s="90" t="s">
        <v>66</v>
      </c>
      <c r="B88" s="91">
        <v>73.277999999999992</v>
      </c>
      <c r="C88" s="29"/>
      <c r="D88" s="30"/>
      <c r="E88" s="1"/>
      <c r="F88" s="178">
        <f t="shared" si="43"/>
        <v>0</v>
      </c>
      <c r="G88" s="180"/>
      <c r="H88" s="180"/>
      <c r="I88" s="91">
        <f t="shared" ref="I88:I116" si="47">B88</f>
        <v>73.277999999999992</v>
      </c>
      <c r="J88" s="179">
        <f t="shared" si="44"/>
        <v>0</v>
      </c>
      <c r="K88" s="179">
        <f t="shared" si="45"/>
        <v>0</v>
      </c>
      <c r="L88" s="91">
        <f t="shared" si="46"/>
        <v>0</v>
      </c>
      <c r="M88" s="31"/>
    </row>
    <row r="89" spans="1:13" x14ac:dyDescent="0.2">
      <c r="A89" s="92" t="s">
        <v>67</v>
      </c>
      <c r="B89" s="91">
        <v>163.94400000000002</v>
      </c>
      <c r="C89" s="29"/>
      <c r="D89" s="30"/>
      <c r="E89" s="1"/>
      <c r="F89" s="178">
        <f t="shared" si="43"/>
        <v>0</v>
      </c>
      <c r="G89" s="180"/>
      <c r="H89" s="180"/>
      <c r="I89" s="91">
        <f t="shared" si="47"/>
        <v>163.94400000000002</v>
      </c>
      <c r="J89" s="179">
        <f t="shared" si="44"/>
        <v>0</v>
      </c>
      <c r="K89" s="179">
        <f t="shared" si="45"/>
        <v>0</v>
      </c>
      <c r="L89" s="91">
        <f t="shared" si="46"/>
        <v>0</v>
      </c>
      <c r="M89" s="31"/>
    </row>
    <row r="90" spans="1:13" x14ac:dyDescent="0.2">
      <c r="A90" s="93" t="s">
        <v>68</v>
      </c>
      <c r="B90" s="94">
        <v>306.46080000000001</v>
      </c>
      <c r="C90" s="29"/>
      <c r="D90" s="29"/>
      <c r="E90" s="1"/>
      <c r="F90" s="178"/>
      <c r="G90" s="179"/>
      <c r="H90" s="179"/>
      <c r="I90" s="91">
        <f t="shared" si="47"/>
        <v>306.46080000000001</v>
      </c>
      <c r="J90" s="179">
        <f t="shared" si="44"/>
        <v>0</v>
      </c>
      <c r="K90" s="179">
        <f t="shared" si="45"/>
        <v>0</v>
      </c>
      <c r="L90" s="91">
        <f t="shared" si="46"/>
        <v>0</v>
      </c>
      <c r="M90" s="19"/>
    </row>
    <row r="91" spans="1:13" x14ac:dyDescent="0.2">
      <c r="A91" s="93" t="s">
        <v>69</v>
      </c>
      <c r="B91" s="94">
        <v>220.7628</v>
      </c>
      <c r="C91" s="30"/>
      <c r="D91" s="30"/>
      <c r="E91" s="1"/>
      <c r="F91" s="178">
        <f t="shared" si="43"/>
        <v>0</v>
      </c>
      <c r="G91" s="180"/>
      <c r="H91" s="180"/>
      <c r="I91" s="91">
        <f t="shared" si="47"/>
        <v>220.7628</v>
      </c>
      <c r="J91" s="179">
        <f t="shared" si="44"/>
        <v>0</v>
      </c>
      <c r="K91" s="179">
        <f t="shared" si="45"/>
        <v>0</v>
      </c>
      <c r="L91" s="91">
        <f t="shared" si="46"/>
        <v>0</v>
      </c>
    </row>
    <row r="92" spans="1:13" x14ac:dyDescent="0.2">
      <c r="A92" s="93" t="s">
        <v>70</v>
      </c>
      <c r="B92" s="94">
        <v>389.37239999999997</v>
      </c>
      <c r="C92" s="30"/>
      <c r="D92" s="30"/>
      <c r="E92" s="1"/>
      <c r="F92" s="178">
        <f t="shared" si="43"/>
        <v>0</v>
      </c>
      <c r="G92" s="180"/>
      <c r="H92" s="180"/>
      <c r="I92" s="91">
        <f t="shared" si="47"/>
        <v>389.37239999999997</v>
      </c>
      <c r="J92" s="179">
        <f t="shared" si="44"/>
        <v>0</v>
      </c>
      <c r="K92" s="179">
        <f t="shared" si="45"/>
        <v>0</v>
      </c>
      <c r="L92" s="91">
        <f t="shared" si="46"/>
        <v>0</v>
      </c>
    </row>
    <row r="93" spans="1:13" x14ac:dyDescent="0.2">
      <c r="A93" s="93" t="s">
        <v>71</v>
      </c>
      <c r="B93" s="94">
        <f>(B58*75%)*1.08</f>
        <v>390.33576000000005</v>
      </c>
      <c r="C93" s="30"/>
      <c r="D93" s="30"/>
      <c r="E93" s="1"/>
      <c r="F93" s="178">
        <f t="shared" si="43"/>
        <v>0</v>
      </c>
      <c r="G93" s="180"/>
      <c r="H93" s="180"/>
      <c r="I93" s="91">
        <f t="shared" si="47"/>
        <v>390.33576000000005</v>
      </c>
      <c r="J93" s="179">
        <f t="shared" si="44"/>
        <v>0</v>
      </c>
      <c r="K93" s="179">
        <f t="shared" si="45"/>
        <v>0</v>
      </c>
      <c r="L93" s="91">
        <f t="shared" si="46"/>
        <v>0</v>
      </c>
    </row>
    <row r="94" spans="1:13" x14ac:dyDescent="0.2">
      <c r="A94" s="90" t="s">
        <v>72</v>
      </c>
      <c r="B94" s="95">
        <v>0</v>
      </c>
      <c r="C94" s="30"/>
      <c r="D94" s="30"/>
      <c r="E94" s="1"/>
      <c r="F94" s="178">
        <f t="shared" si="43"/>
        <v>0</v>
      </c>
      <c r="G94" s="180"/>
      <c r="H94" s="180"/>
      <c r="I94" s="91">
        <f t="shared" si="47"/>
        <v>0</v>
      </c>
      <c r="J94" s="179">
        <f t="shared" si="44"/>
        <v>0</v>
      </c>
      <c r="K94" s="179">
        <v>0</v>
      </c>
      <c r="L94" s="91">
        <f t="shared" si="46"/>
        <v>0</v>
      </c>
    </row>
    <row r="95" spans="1:13" x14ac:dyDescent="0.2">
      <c r="A95" s="90" t="s">
        <v>73</v>
      </c>
      <c r="B95" s="91">
        <v>104.328</v>
      </c>
      <c r="C95" s="30"/>
      <c r="D95" s="30"/>
      <c r="E95" s="1"/>
      <c r="F95" s="178">
        <f t="shared" si="43"/>
        <v>0</v>
      </c>
      <c r="G95" s="180"/>
      <c r="H95" s="180"/>
      <c r="I95" s="91">
        <f t="shared" si="47"/>
        <v>104.328</v>
      </c>
      <c r="J95" s="179">
        <f t="shared" si="44"/>
        <v>0</v>
      </c>
      <c r="K95" s="179">
        <f t="shared" si="45"/>
        <v>0</v>
      </c>
      <c r="L95" s="94">
        <f>J95-K95</f>
        <v>0</v>
      </c>
    </row>
    <row r="96" spans="1:13" x14ac:dyDescent="0.2">
      <c r="A96" s="90" t="s">
        <v>74</v>
      </c>
      <c r="B96" s="91">
        <v>173.26440000000002</v>
      </c>
      <c r="C96" s="29"/>
      <c r="D96" s="29"/>
      <c r="E96" s="1"/>
      <c r="F96" s="178">
        <f t="shared" si="43"/>
        <v>0</v>
      </c>
      <c r="G96" s="179">
        <f>B96*30%</f>
        <v>51.979320000000008</v>
      </c>
      <c r="H96" s="179">
        <f>B96*70%</f>
        <v>121.28508000000001</v>
      </c>
      <c r="I96" s="91">
        <f t="shared" si="47"/>
        <v>173.26440000000002</v>
      </c>
      <c r="J96" s="179">
        <f t="shared" ref="J96:J116" si="48">C96*G96+D96*H96+E96*I96</f>
        <v>0</v>
      </c>
      <c r="K96" s="179">
        <f t="shared" si="45"/>
        <v>0</v>
      </c>
      <c r="L96" s="91">
        <f t="shared" ref="L96:L116" si="49">J96-K96</f>
        <v>0</v>
      </c>
    </row>
    <row r="97" spans="1:13" x14ac:dyDescent="0.2">
      <c r="A97" s="90" t="s">
        <v>75</v>
      </c>
      <c r="B97" s="91">
        <v>166.9248</v>
      </c>
      <c r="C97" s="1"/>
      <c r="D97" s="1"/>
      <c r="E97" s="1"/>
      <c r="F97" s="178">
        <f t="shared" si="43"/>
        <v>0</v>
      </c>
      <c r="G97" s="179">
        <f t="shared" ref="G97:G116" si="50">B97*30%</f>
        <v>50.077440000000003</v>
      </c>
      <c r="H97" s="179">
        <f t="shared" ref="H97:H116" si="51">B97*70%</f>
        <v>116.84735999999999</v>
      </c>
      <c r="I97" s="91">
        <f t="shared" si="47"/>
        <v>166.9248</v>
      </c>
      <c r="J97" s="179">
        <f t="shared" si="48"/>
        <v>0</v>
      </c>
      <c r="K97" s="179">
        <f t="shared" si="45"/>
        <v>0</v>
      </c>
      <c r="L97" s="91">
        <f t="shared" si="49"/>
        <v>0</v>
      </c>
      <c r="M97" s="19"/>
    </row>
    <row r="98" spans="1:13" x14ac:dyDescent="0.2">
      <c r="A98" s="90" t="s">
        <v>76</v>
      </c>
      <c r="B98" s="91">
        <v>100.98</v>
      </c>
      <c r="C98" s="1"/>
      <c r="D98" s="1"/>
      <c r="E98" s="1"/>
      <c r="F98" s="178">
        <f t="shared" si="43"/>
        <v>0</v>
      </c>
      <c r="G98" s="179">
        <f t="shared" si="50"/>
        <v>30.294</v>
      </c>
      <c r="H98" s="179">
        <f t="shared" si="51"/>
        <v>70.685999999999993</v>
      </c>
      <c r="I98" s="91">
        <f t="shared" si="47"/>
        <v>100.98</v>
      </c>
      <c r="J98" s="179">
        <f t="shared" si="48"/>
        <v>0</v>
      </c>
      <c r="K98" s="179">
        <f t="shared" si="45"/>
        <v>0</v>
      </c>
      <c r="L98" s="91">
        <f t="shared" si="49"/>
        <v>0</v>
      </c>
      <c r="M98" s="22"/>
    </row>
    <row r="99" spans="1:13" x14ac:dyDescent="0.2">
      <c r="A99" s="90" t="s">
        <v>77</v>
      </c>
      <c r="B99" s="91">
        <v>100.98</v>
      </c>
      <c r="C99" s="1"/>
      <c r="D99" s="1"/>
      <c r="E99" s="1"/>
      <c r="F99" s="178">
        <f t="shared" si="43"/>
        <v>0</v>
      </c>
      <c r="G99" s="179">
        <f t="shared" si="50"/>
        <v>30.294</v>
      </c>
      <c r="H99" s="179">
        <f t="shared" si="51"/>
        <v>70.685999999999993</v>
      </c>
      <c r="I99" s="91">
        <f t="shared" si="47"/>
        <v>100.98</v>
      </c>
      <c r="J99" s="179">
        <f t="shared" si="48"/>
        <v>0</v>
      </c>
      <c r="K99" s="179">
        <f t="shared" si="45"/>
        <v>0</v>
      </c>
      <c r="L99" s="91">
        <f t="shared" si="49"/>
        <v>0</v>
      </c>
      <c r="M99" s="22"/>
    </row>
    <row r="100" spans="1:13" x14ac:dyDescent="0.2">
      <c r="A100" s="90" t="s">
        <v>78</v>
      </c>
      <c r="B100" s="91">
        <v>105.07320000000001</v>
      </c>
      <c r="C100" s="1"/>
      <c r="D100" s="1"/>
      <c r="E100" s="1"/>
      <c r="F100" s="178">
        <f t="shared" si="43"/>
        <v>0</v>
      </c>
      <c r="G100" s="179">
        <f t="shared" si="50"/>
        <v>31.521960000000004</v>
      </c>
      <c r="H100" s="179">
        <f t="shared" si="51"/>
        <v>73.551240000000007</v>
      </c>
      <c r="I100" s="91">
        <f t="shared" si="47"/>
        <v>105.07320000000001</v>
      </c>
      <c r="J100" s="179">
        <f t="shared" si="48"/>
        <v>0</v>
      </c>
      <c r="K100" s="179">
        <f t="shared" si="45"/>
        <v>0</v>
      </c>
      <c r="L100" s="91">
        <f t="shared" si="49"/>
        <v>0</v>
      </c>
    </row>
    <row r="101" spans="1:13" x14ac:dyDescent="0.2">
      <c r="A101" s="90" t="s">
        <v>79</v>
      </c>
      <c r="B101" s="91">
        <v>80.859600000000015</v>
      </c>
      <c r="C101" s="1"/>
      <c r="D101" s="1"/>
      <c r="E101" s="1"/>
      <c r="F101" s="178">
        <f t="shared" si="43"/>
        <v>0</v>
      </c>
      <c r="G101" s="179">
        <f t="shared" si="50"/>
        <v>24.257880000000004</v>
      </c>
      <c r="H101" s="179">
        <f t="shared" si="51"/>
        <v>56.601720000000007</v>
      </c>
      <c r="I101" s="91">
        <f t="shared" si="47"/>
        <v>80.859600000000015</v>
      </c>
      <c r="J101" s="179">
        <f t="shared" si="48"/>
        <v>0</v>
      </c>
      <c r="K101" s="179">
        <f t="shared" si="45"/>
        <v>0</v>
      </c>
      <c r="L101" s="91">
        <f t="shared" si="49"/>
        <v>0</v>
      </c>
      <c r="M101" s="19"/>
    </row>
    <row r="102" spans="1:13" x14ac:dyDescent="0.2">
      <c r="A102" s="90" t="s">
        <v>80</v>
      </c>
      <c r="B102" s="91">
        <v>100.98</v>
      </c>
      <c r="C102" s="1"/>
      <c r="D102" s="1"/>
      <c r="E102" s="1"/>
      <c r="F102" s="178">
        <f t="shared" si="43"/>
        <v>0</v>
      </c>
      <c r="G102" s="179">
        <f t="shared" si="50"/>
        <v>30.294</v>
      </c>
      <c r="H102" s="179">
        <f t="shared" si="51"/>
        <v>70.685999999999993</v>
      </c>
      <c r="I102" s="91">
        <f t="shared" si="47"/>
        <v>100.98</v>
      </c>
      <c r="J102" s="179">
        <f t="shared" si="48"/>
        <v>0</v>
      </c>
      <c r="K102" s="179">
        <f t="shared" si="45"/>
        <v>0</v>
      </c>
      <c r="L102" s="91">
        <f t="shared" si="49"/>
        <v>0</v>
      </c>
      <c r="M102" s="19"/>
    </row>
    <row r="103" spans="1:13" x14ac:dyDescent="0.2">
      <c r="A103" s="93" t="s">
        <v>81</v>
      </c>
      <c r="B103" s="94">
        <v>88.311599999999999</v>
      </c>
      <c r="C103" s="1"/>
      <c r="D103" s="1"/>
      <c r="E103" s="1"/>
      <c r="F103" s="178">
        <f t="shared" si="43"/>
        <v>0</v>
      </c>
      <c r="G103" s="179">
        <f t="shared" si="50"/>
        <v>26.493479999999998</v>
      </c>
      <c r="H103" s="179">
        <f t="shared" si="51"/>
        <v>61.818119999999993</v>
      </c>
      <c r="I103" s="91">
        <f t="shared" si="47"/>
        <v>88.311599999999999</v>
      </c>
      <c r="J103" s="179">
        <f t="shared" si="48"/>
        <v>0</v>
      </c>
      <c r="K103" s="179">
        <f t="shared" si="45"/>
        <v>0</v>
      </c>
      <c r="L103" s="91">
        <f t="shared" si="49"/>
        <v>0</v>
      </c>
      <c r="M103" s="22"/>
    </row>
    <row r="104" spans="1:13" x14ac:dyDescent="0.2">
      <c r="A104" s="90" t="s">
        <v>82</v>
      </c>
      <c r="B104" s="91">
        <v>122.59080000000002</v>
      </c>
      <c r="C104" s="1"/>
      <c r="D104" s="1"/>
      <c r="E104" s="1"/>
      <c r="F104" s="178">
        <f t="shared" si="43"/>
        <v>0</v>
      </c>
      <c r="G104" s="179">
        <f t="shared" si="50"/>
        <v>36.777240000000006</v>
      </c>
      <c r="H104" s="179">
        <f t="shared" si="51"/>
        <v>85.81356000000001</v>
      </c>
      <c r="I104" s="91">
        <f t="shared" si="47"/>
        <v>122.59080000000002</v>
      </c>
      <c r="J104" s="179">
        <f t="shared" si="48"/>
        <v>0</v>
      </c>
      <c r="K104" s="179">
        <f t="shared" si="45"/>
        <v>0</v>
      </c>
      <c r="L104" s="91">
        <f t="shared" si="49"/>
        <v>0</v>
      </c>
    </row>
    <row r="105" spans="1:13" x14ac:dyDescent="0.2">
      <c r="A105" s="90" t="s">
        <v>83</v>
      </c>
      <c r="B105" s="91">
        <v>155.74680000000001</v>
      </c>
      <c r="C105" s="1"/>
      <c r="D105" s="1"/>
      <c r="E105" s="1"/>
      <c r="F105" s="178">
        <f t="shared" si="43"/>
        <v>0</v>
      </c>
      <c r="G105" s="179">
        <f t="shared" si="50"/>
        <v>46.724040000000002</v>
      </c>
      <c r="H105" s="179">
        <f t="shared" si="51"/>
        <v>109.02276000000001</v>
      </c>
      <c r="I105" s="91">
        <f t="shared" si="47"/>
        <v>155.74680000000001</v>
      </c>
      <c r="J105" s="179">
        <f t="shared" si="48"/>
        <v>0</v>
      </c>
      <c r="K105" s="179">
        <f t="shared" si="45"/>
        <v>0</v>
      </c>
      <c r="L105" s="91">
        <f t="shared" si="49"/>
        <v>0</v>
      </c>
      <c r="M105" s="22"/>
    </row>
    <row r="106" spans="1:13" x14ac:dyDescent="0.2">
      <c r="A106" s="90" t="s">
        <v>84</v>
      </c>
      <c r="B106" s="91">
        <v>155.74680000000001</v>
      </c>
      <c r="C106" s="1"/>
      <c r="D106" s="1"/>
      <c r="E106" s="1"/>
      <c r="F106" s="178">
        <f t="shared" si="43"/>
        <v>0</v>
      </c>
      <c r="G106" s="179">
        <f t="shared" si="50"/>
        <v>46.724040000000002</v>
      </c>
      <c r="H106" s="179">
        <f t="shared" si="51"/>
        <v>109.02276000000001</v>
      </c>
      <c r="I106" s="91">
        <f t="shared" si="47"/>
        <v>155.74680000000001</v>
      </c>
      <c r="J106" s="179">
        <f t="shared" si="48"/>
        <v>0</v>
      </c>
      <c r="K106" s="179">
        <f t="shared" si="45"/>
        <v>0</v>
      </c>
      <c r="L106" s="91">
        <f t="shared" si="49"/>
        <v>0</v>
      </c>
      <c r="M106" s="19"/>
    </row>
    <row r="107" spans="1:13" x14ac:dyDescent="0.2">
      <c r="A107" s="90" t="s">
        <v>85</v>
      </c>
      <c r="B107" s="91">
        <v>55.522799999999997</v>
      </c>
      <c r="C107" s="1"/>
      <c r="D107" s="1"/>
      <c r="E107" s="1"/>
      <c r="F107" s="178">
        <f t="shared" si="43"/>
        <v>0</v>
      </c>
      <c r="G107" s="179">
        <f t="shared" si="50"/>
        <v>16.656839999999999</v>
      </c>
      <c r="H107" s="179">
        <f t="shared" si="51"/>
        <v>38.865959999999994</v>
      </c>
      <c r="I107" s="91">
        <f t="shared" si="47"/>
        <v>55.522799999999997</v>
      </c>
      <c r="J107" s="179">
        <f t="shared" si="48"/>
        <v>0</v>
      </c>
      <c r="K107" s="179">
        <f t="shared" si="45"/>
        <v>0</v>
      </c>
      <c r="L107" s="91">
        <f t="shared" si="49"/>
        <v>0</v>
      </c>
    </row>
    <row r="108" spans="1:13" x14ac:dyDescent="0.2">
      <c r="A108" s="90" t="s">
        <v>86</v>
      </c>
      <c r="B108" s="91">
        <v>108.7992</v>
      </c>
      <c r="C108" s="1"/>
      <c r="D108" s="1"/>
      <c r="E108" s="1"/>
      <c r="F108" s="178">
        <f t="shared" si="43"/>
        <v>0</v>
      </c>
      <c r="G108" s="179">
        <f t="shared" si="50"/>
        <v>32.639759999999995</v>
      </c>
      <c r="H108" s="179">
        <f t="shared" si="51"/>
        <v>76.159439999999989</v>
      </c>
      <c r="I108" s="91">
        <f t="shared" si="47"/>
        <v>108.7992</v>
      </c>
      <c r="J108" s="179">
        <f t="shared" si="48"/>
        <v>0</v>
      </c>
      <c r="K108" s="179">
        <f t="shared" si="45"/>
        <v>0</v>
      </c>
      <c r="L108" s="91">
        <f t="shared" si="49"/>
        <v>0</v>
      </c>
    </row>
    <row r="109" spans="1:13" x14ac:dyDescent="0.2">
      <c r="A109" s="90" t="s">
        <v>87</v>
      </c>
      <c r="B109" s="91">
        <v>55.522799999999997</v>
      </c>
      <c r="C109" s="1"/>
      <c r="D109" s="1"/>
      <c r="E109" s="1"/>
      <c r="F109" s="178">
        <f t="shared" si="43"/>
        <v>0</v>
      </c>
      <c r="G109" s="179">
        <f t="shared" si="50"/>
        <v>16.656839999999999</v>
      </c>
      <c r="H109" s="179">
        <f t="shared" si="51"/>
        <v>38.865959999999994</v>
      </c>
      <c r="I109" s="91">
        <f t="shared" si="47"/>
        <v>55.522799999999997</v>
      </c>
      <c r="J109" s="179">
        <f t="shared" si="48"/>
        <v>0</v>
      </c>
      <c r="K109" s="179">
        <f t="shared" si="45"/>
        <v>0</v>
      </c>
      <c r="L109" s="91">
        <f t="shared" si="49"/>
        <v>0</v>
      </c>
      <c r="M109" s="22"/>
    </row>
    <row r="110" spans="1:13" x14ac:dyDescent="0.2">
      <c r="A110" s="90" t="s">
        <v>88</v>
      </c>
      <c r="B110" s="91">
        <v>144.56880000000001</v>
      </c>
      <c r="C110" s="1"/>
      <c r="D110" s="1"/>
      <c r="E110" s="1"/>
      <c r="F110" s="178">
        <f t="shared" si="43"/>
        <v>0</v>
      </c>
      <c r="G110" s="179">
        <f t="shared" si="50"/>
        <v>43.370640000000002</v>
      </c>
      <c r="H110" s="179">
        <f t="shared" si="51"/>
        <v>101.19816</v>
      </c>
      <c r="I110" s="91">
        <f t="shared" si="47"/>
        <v>144.56880000000001</v>
      </c>
      <c r="J110" s="179">
        <f t="shared" si="48"/>
        <v>0</v>
      </c>
      <c r="K110" s="179">
        <f t="shared" si="45"/>
        <v>0</v>
      </c>
      <c r="L110" s="91">
        <f t="shared" si="49"/>
        <v>0</v>
      </c>
      <c r="M110" s="22"/>
    </row>
    <row r="111" spans="1:13" x14ac:dyDescent="0.2">
      <c r="A111" s="90" t="s">
        <v>89</v>
      </c>
      <c r="B111" s="91">
        <v>131.15520000000001</v>
      </c>
      <c r="C111" s="1"/>
      <c r="D111" s="1"/>
      <c r="E111" s="1"/>
      <c r="F111" s="178">
        <f t="shared" si="43"/>
        <v>0</v>
      </c>
      <c r="G111" s="179">
        <f t="shared" si="50"/>
        <v>39.346560000000004</v>
      </c>
      <c r="H111" s="179">
        <f t="shared" si="51"/>
        <v>91.808639999999997</v>
      </c>
      <c r="I111" s="91">
        <f t="shared" si="47"/>
        <v>131.15520000000001</v>
      </c>
      <c r="J111" s="179">
        <f t="shared" si="48"/>
        <v>0</v>
      </c>
      <c r="K111" s="179">
        <f t="shared" si="45"/>
        <v>0</v>
      </c>
      <c r="L111" s="91">
        <f t="shared" si="49"/>
        <v>0</v>
      </c>
      <c r="M111" s="22"/>
    </row>
    <row r="112" spans="1:13" x14ac:dyDescent="0.2">
      <c r="A112" s="90" t="s">
        <v>90</v>
      </c>
      <c r="B112" s="91">
        <v>93.15</v>
      </c>
      <c r="C112" s="1"/>
      <c r="D112" s="1"/>
      <c r="E112" s="1"/>
      <c r="F112" s="178">
        <f t="shared" si="43"/>
        <v>0</v>
      </c>
      <c r="G112" s="179">
        <f t="shared" si="50"/>
        <v>27.945</v>
      </c>
      <c r="H112" s="179">
        <f t="shared" si="51"/>
        <v>65.204999999999998</v>
      </c>
      <c r="I112" s="91">
        <f t="shared" si="47"/>
        <v>93.15</v>
      </c>
      <c r="J112" s="179">
        <f t="shared" si="48"/>
        <v>0</v>
      </c>
      <c r="K112" s="179">
        <f t="shared" si="45"/>
        <v>0</v>
      </c>
      <c r="L112" s="91">
        <f t="shared" si="49"/>
        <v>0</v>
      </c>
      <c r="M112" s="22"/>
    </row>
    <row r="113" spans="1:13" x14ac:dyDescent="0.2">
      <c r="A113" s="90" t="s">
        <v>91</v>
      </c>
      <c r="B113" s="91">
        <v>48.805199999999999</v>
      </c>
      <c r="C113" s="1"/>
      <c r="D113" s="1"/>
      <c r="E113" s="1"/>
      <c r="F113" s="178">
        <f t="shared" si="43"/>
        <v>0</v>
      </c>
      <c r="G113" s="179">
        <f t="shared" si="50"/>
        <v>14.641559999999998</v>
      </c>
      <c r="H113" s="179">
        <f t="shared" si="51"/>
        <v>34.163639999999994</v>
      </c>
      <c r="I113" s="91">
        <f t="shared" si="47"/>
        <v>48.805199999999999</v>
      </c>
      <c r="J113" s="179">
        <f t="shared" si="48"/>
        <v>0</v>
      </c>
      <c r="K113" s="179">
        <f t="shared" si="45"/>
        <v>0</v>
      </c>
      <c r="L113" s="91">
        <f t="shared" si="49"/>
        <v>0</v>
      </c>
    </row>
    <row r="114" spans="1:13" x14ac:dyDescent="0.2">
      <c r="A114" s="90" t="s">
        <v>92</v>
      </c>
      <c r="B114" s="91">
        <v>121.4676</v>
      </c>
      <c r="C114" s="1"/>
      <c r="D114" s="1"/>
      <c r="E114" s="1"/>
      <c r="F114" s="178">
        <f t="shared" si="43"/>
        <v>0</v>
      </c>
      <c r="G114" s="179">
        <f t="shared" si="50"/>
        <v>36.440280000000001</v>
      </c>
      <c r="H114" s="179">
        <f t="shared" si="51"/>
        <v>85.027320000000003</v>
      </c>
      <c r="I114" s="91">
        <f t="shared" si="47"/>
        <v>121.4676</v>
      </c>
      <c r="J114" s="179">
        <f t="shared" si="48"/>
        <v>0</v>
      </c>
      <c r="K114" s="179">
        <f t="shared" si="45"/>
        <v>0</v>
      </c>
      <c r="L114" s="91">
        <f t="shared" si="49"/>
        <v>0</v>
      </c>
      <c r="M114" s="22"/>
    </row>
    <row r="115" spans="1:13" x14ac:dyDescent="0.2">
      <c r="A115" s="90" t="s">
        <v>93</v>
      </c>
      <c r="B115" s="91">
        <v>129.16800000000001</v>
      </c>
      <c r="C115" s="1"/>
      <c r="D115" s="1"/>
      <c r="E115" s="1"/>
      <c r="F115" s="178">
        <f t="shared" si="43"/>
        <v>0</v>
      </c>
      <c r="G115" s="179">
        <f t="shared" si="50"/>
        <v>38.750399999999999</v>
      </c>
      <c r="H115" s="179">
        <f t="shared" si="51"/>
        <v>90.417599999999993</v>
      </c>
      <c r="I115" s="91">
        <f t="shared" si="47"/>
        <v>129.16800000000001</v>
      </c>
      <c r="J115" s="179">
        <f t="shared" si="48"/>
        <v>0</v>
      </c>
      <c r="K115" s="179">
        <f t="shared" si="45"/>
        <v>0</v>
      </c>
      <c r="L115" s="91">
        <f t="shared" si="49"/>
        <v>0</v>
      </c>
      <c r="M115" s="22"/>
    </row>
    <row r="116" spans="1:13" x14ac:dyDescent="0.2">
      <c r="A116" s="90" t="s">
        <v>94</v>
      </c>
      <c r="B116" s="91">
        <v>129.16800000000001</v>
      </c>
      <c r="C116" s="1"/>
      <c r="D116" s="1"/>
      <c r="E116" s="1"/>
      <c r="F116" s="178">
        <f t="shared" si="43"/>
        <v>0</v>
      </c>
      <c r="G116" s="179">
        <f t="shared" si="50"/>
        <v>38.750399999999999</v>
      </c>
      <c r="H116" s="179">
        <f t="shared" si="51"/>
        <v>90.417599999999993</v>
      </c>
      <c r="I116" s="91">
        <f t="shared" si="47"/>
        <v>129.16800000000001</v>
      </c>
      <c r="J116" s="179">
        <f t="shared" si="48"/>
        <v>0</v>
      </c>
      <c r="K116" s="179">
        <f t="shared" si="45"/>
        <v>0</v>
      </c>
      <c r="L116" s="91">
        <f t="shared" si="49"/>
        <v>0</v>
      </c>
      <c r="M116" s="22"/>
    </row>
    <row r="117" spans="1:13" ht="17" thickBot="1" x14ac:dyDescent="0.25">
      <c r="A117" s="96"/>
      <c r="B117" s="96"/>
      <c r="C117" s="181">
        <f>SUM(C87:C114)</f>
        <v>0</v>
      </c>
      <c r="D117" s="181">
        <f>SUM(D87:D114)</f>
        <v>0</v>
      </c>
      <c r="E117" s="181">
        <f>SUM(E87:E114)</f>
        <v>0</v>
      </c>
      <c r="F117" s="181">
        <f>SUM(F87:F114)</f>
        <v>0</v>
      </c>
      <c r="G117" s="182"/>
      <c r="H117" s="182"/>
      <c r="I117" s="182"/>
      <c r="J117" s="182">
        <f>SUM(J87:J116)</f>
        <v>0</v>
      </c>
      <c r="K117" s="182">
        <f>SUM(K87:K116)</f>
        <v>0</v>
      </c>
      <c r="L117" s="182">
        <f>SUM(L87:L116)</f>
        <v>0</v>
      </c>
    </row>
    <row r="118" spans="1:13" ht="17" thickBot="1" x14ac:dyDescent="0.25">
      <c r="A118" s="97"/>
      <c r="B118" s="97"/>
      <c r="C118" s="32"/>
      <c r="D118" s="32"/>
      <c r="E118" s="32"/>
      <c r="F118" s="97"/>
      <c r="G118" s="97"/>
      <c r="H118" s="97"/>
      <c r="I118" s="97"/>
      <c r="J118" s="97"/>
      <c r="K118" s="97"/>
      <c r="L118" s="97"/>
      <c r="M118" s="33"/>
    </row>
    <row r="119" spans="1:13" ht="17" thickBot="1" x14ac:dyDescent="0.25">
      <c r="A119" s="60"/>
      <c r="B119" s="45"/>
      <c r="C119" s="15"/>
      <c r="D119" s="15"/>
      <c r="E119" s="15"/>
      <c r="F119" s="116" t="s">
        <v>15</v>
      </c>
      <c r="G119" s="117"/>
      <c r="H119" s="117"/>
      <c r="I119" s="117" t="s">
        <v>16</v>
      </c>
      <c r="J119" s="118" t="s">
        <v>17</v>
      </c>
      <c r="K119" s="118" t="s">
        <v>17</v>
      </c>
      <c r="L119" s="119" t="s">
        <v>17</v>
      </c>
    </row>
    <row r="120" spans="1:13" ht="17" thickBot="1" x14ac:dyDescent="0.25">
      <c r="A120" s="98" t="s">
        <v>95</v>
      </c>
      <c r="B120" s="98"/>
      <c r="C120" s="15"/>
      <c r="D120" s="15"/>
      <c r="E120" s="15"/>
      <c r="F120" s="116"/>
      <c r="G120" s="120"/>
      <c r="H120" s="120"/>
      <c r="I120" s="120">
        <v>1</v>
      </c>
      <c r="J120" s="121" t="s">
        <v>2</v>
      </c>
      <c r="K120" s="121" t="s">
        <v>4</v>
      </c>
      <c r="L120" s="122" t="s">
        <v>3</v>
      </c>
    </row>
    <row r="121" spans="1:13" ht="17" thickBot="1" x14ac:dyDescent="0.25">
      <c r="A121" s="99" t="s">
        <v>96</v>
      </c>
      <c r="B121" s="50">
        <v>519.15600000000006</v>
      </c>
      <c r="C121" s="34"/>
      <c r="D121" s="27"/>
      <c r="E121" s="1"/>
      <c r="F121" s="170">
        <f t="shared" ref="F121:F122" si="52">C121+D121+E121</f>
        <v>0</v>
      </c>
      <c r="G121" s="129"/>
      <c r="H121" s="129"/>
      <c r="I121" s="50">
        <f>B121</f>
        <v>519.15600000000006</v>
      </c>
      <c r="J121" s="129">
        <f t="shared" ref="J121:J122" si="53">F121*I121</f>
        <v>0</v>
      </c>
      <c r="K121" s="129">
        <f t="shared" ref="K121:K122" si="54">J121*15/100</f>
        <v>0</v>
      </c>
      <c r="L121" s="131">
        <f t="shared" ref="L121:L122" si="55">J121-K121</f>
        <v>0</v>
      </c>
    </row>
    <row r="122" spans="1:13" ht="17" thickBot="1" x14ac:dyDescent="0.25">
      <c r="A122" s="100" t="s">
        <v>97</v>
      </c>
      <c r="B122" s="51">
        <v>51.915600000000005</v>
      </c>
      <c r="C122" s="35"/>
      <c r="D122" s="30"/>
      <c r="E122" s="1"/>
      <c r="F122" s="170">
        <f t="shared" si="52"/>
        <v>0</v>
      </c>
      <c r="G122" s="180"/>
      <c r="H122" s="180"/>
      <c r="I122" s="50">
        <f t="shared" ref="I122" si="56">B122</f>
        <v>51.915600000000005</v>
      </c>
      <c r="J122" s="129">
        <f t="shared" si="53"/>
        <v>0</v>
      </c>
      <c r="K122" s="129">
        <f t="shared" si="54"/>
        <v>0</v>
      </c>
      <c r="L122" s="131">
        <f t="shared" si="55"/>
        <v>0</v>
      </c>
    </row>
    <row r="123" spans="1:13" ht="17" thickBot="1" x14ac:dyDescent="0.25">
      <c r="A123" s="96"/>
      <c r="B123" s="96"/>
      <c r="C123" s="181"/>
      <c r="D123" s="181"/>
      <c r="E123" s="194"/>
      <c r="F123" s="181">
        <f>SUM(F121:F122)</f>
        <v>0</v>
      </c>
      <c r="G123" s="182"/>
      <c r="H123" s="182"/>
      <c r="I123" s="182"/>
      <c r="J123" s="182">
        <f>SUM(J121:J122)</f>
        <v>0</v>
      </c>
      <c r="K123" s="182">
        <f>SUM(K121:K122)</f>
        <v>0</v>
      </c>
      <c r="L123" s="182">
        <f>SUM(L121:L122)</f>
        <v>0</v>
      </c>
    </row>
    <row r="124" spans="1:13" x14ac:dyDescent="0.2">
      <c r="A124" s="101"/>
      <c r="B124" s="101"/>
      <c r="F124" s="101"/>
      <c r="G124" s="101"/>
      <c r="H124" s="101"/>
      <c r="I124" s="101"/>
      <c r="J124" s="101"/>
      <c r="K124" s="101"/>
      <c r="L124" s="101"/>
    </row>
    <row r="125" spans="1:13" x14ac:dyDescent="0.2">
      <c r="A125" s="101"/>
      <c r="B125" s="101"/>
      <c r="F125" s="101"/>
      <c r="G125" s="101"/>
      <c r="H125" s="101"/>
      <c r="I125" s="101"/>
      <c r="J125" s="101"/>
      <c r="K125" s="101"/>
      <c r="L125" s="101"/>
    </row>
    <row r="126" spans="1:13" x14ac:dyDescent="0.2">
      <c r="A126" s="101"/>
      <c r="B126" s="101"/>
      <c r="F126" s="101"/>
      <c r="G126" s="101"/>
      <c r="H126" s="101"/>
      <c r="I126" s="101"/>
      <c r="J126" s="101"/>
      <c r="K126" s="101"/>
      <c r="L126" s="101"/>
    </row>
    <row r="127" spans="1:13" x14ac:dyDescent="0.2">
      <c r="A127" s="101"/>
      <c r="B127" s="101"/>
      <c r="F127" s="101"/>
      <c r="G127" s="101"/>
      <c r="H127" s="101"/>
      <c r="I127" s="101"/>
      <c r="J127" s="101"/>
      <c r="K127" s="101"/>
      <c r="L127" s="101"/>
    </row>
    <row r="128" spans="1:13" x14ac:dyDescent="0.2">
      <c r="A128" s="101"/>
      <c r="B128" s="101"/>
      <c r="F128" s="101"/>
      <c r="G128" s="101"/>
      <c r="H128" s="101"/>
      <c r="I128" s="101"/>
      <c r="J128" s="101"/>
      <c r="K128" s="101"/>
      <c r="L128" s="101"/>
    </row>
    <row r="129" spans="1:12" x14ac:dyDescent="0.2">
      <c r="A129" s="101"/>
      <c r="B129" s="101"/>
      <c r="F129" s="101"/>
      <c r="G129" s="101"/>
      <c r="H129" s="101"/>
      <c r="I129" s="101"/>
      <c r="J129" s="101"/>
      <c r="K129" s="101"/>
      <c r="L129" s="101"/>
    </row>
    <row r="130" spans="1:12" x14ac:dyDescent="0.2">
      <c r="A130" s="101"/>
      <c r="B130" s="101"/>
      <c r="F130" s="101"/>
      <c r="G130" s="101"/>
      <c r="H130" s="101"/>
      <c r="I130" s="101"/>
      <c r="J130" s="101"/>
      <c r="K130" s="101"/>
      <c r="L130" s="101"/>
    </row>
    <row r="131" spans="1:12" x14ac:dyDescent="0.2">
      <c r="A131" s="102" t="s">
        <v>98</v>
      </c>
      <c r="B131" s="103"/>
      <c r="C131" s="103"/>
      <c r="D131" s="103"/>
      <c r="E131" s="103"/>
      <c r="F131" s="103"/>
      <c r="G131" s="103"/>
      <c r="H131" s="103"/>
      <c r="I131" s="103"/>
      <c r="J131" s="183">
        <f>J13+J32+J52+J59+J65+J71+J82+J117+J123</f>
        <v>0</v>
      </c>
      <c r="K131" s="184">
        <f>K13+K32+K52+K59+K65+K71+K82+K117+K123</f>
        <v>0</v>
      </c>
      <c r="L131" s="184">
        <f>L13+L32+L52+L59+L65+L71+L82+L117+L123</f>
        <v>0</v>
      </c>
    </row>
    <row r="132" spans="1:12" x14ac:dyDescent="0.2">
      <c r="A132" s="3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</row>
    <row r="133" spans="1:12" x14ac:dyDescent="0.2">
      <c r="A133" s="104" t="s">
        <v>99</v>
      </c>
      <c r="B133" s="105"/>
      <c r="C133" s="105"/>
      <c r="D133" s="105"/>
      <c r="E133" s="105"/>
      <c r="F133" s="105"/>
      <c r="G133" s="105"/>
      <c r="H133" s="105"/>
      <c r="I133" s="105"/>
      <c r="J133" s="185">
        <f>J32+J52+J59+J65+J71+J82+J117+J123</f>
        <v>0</v>
      </c>
      <c r="K133" s="185">
        <f>K32+K52+K59+K65+K71+K82+K117+K123</f>
        <v>0</v>
      </c>
      <c r="L133" s="185">
        <f>L32+L52+L59+L65+L71+L82+L117+L123</f>
        <v>0</v>
      </c>
    </row>
    <row r="134" spans="1:12" x14ac:dyDescent="0.2">
      <c r="A134" s="3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</row>
    <row r="135" spans="1:12" x14ac:dyDescent="0.2">
      <c r="A135" s="43" t="s">
        <v>100</v>
      </c>
      <c r="B135" s="106"/>
      <c r="C135" s="106"/>
      <c r="D135" s="106"/>
      <c r="E135" s="106"/>
      <c r="F135" s="106"/>
      <c r="G135" s="106"/>
      <c r="H135" s="106"/>
      <c r="I135" s="106"/>
      <c r="J135" s="186">
        <f>J14+J33+J53+J83</f>
        <v>0</v>
      </c>
      <c r="K135" s="186">
        <f>K14+K33+K53+K83</f>
        <v>0</v>
      </c>
      <c r="L135" s="186">
        <f>L14+L33+L53+L83</f>
        <v>0</v>
      </c>
    </row>
    <row r="136" spans="1:12" x14ac:dyDescent="0.2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1:12" x14ac:dyDescent="0.2">
      <c r="A137" s="104" t="s">
        <v>101</v>
      </c>
      <c r="B137" s="105"/>
      <c r="C137" s="105"/>
      <c r="D137" s="105"/>
      <c r="E137" s="105"/>
      <c r="F137" s="105"/>
      <c r="G137" s="105"/>
      <c r="H137" s="105"/>
      <c r="I137" s="105"/>
      <c r="J137" s="187">
        <f>J131-J135</f>
        <v>0</v>
      </c>
      <c r="K137" s="187">
        <f>K131-K135</f>
        <v>0</v>
      </c>
      <c r="L137" s="187">
        <f>L131-L135</f>
        <v>0</v>
      </c>
    </row>
    <row r="138" spans="1:12" x14ac:dyDescent="0.2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</row>
    <row r="139" spans="1:12" ht="17" thickBot="1" x14ac:dyDescent="0.25">
      <c r="A139" s="97"/>
      <c r="B139" s="97"/>
      <c r="C139" s="97"/>
      <c r="D139" s="97"/>
      <c r="E139" s="97"/>
      <c r="F139" s="97"/>
      <c r="G139" s="97"/>
      <c r="H139" s="97"/>
      <c r="I139" s="97" t="s">
        <v>102</v>
      </c>
      <c r="J139" s="97"/>
      <c r="K139" s="97"/>
      <c r="L139" s="97"/>
    </row>
    <row r="140" spans="1:12" x14ac:dyDescent="0.2">
      <c r="A140" s="107" t="s">
        <v>103</v>
      </c>
      <c r="B140" s="108"/>
      <c r="C140" s="108"/>
      <c r="D140" s="108"/>
      <c r="E140" s="108"/>
      <c r="F140" s="108"/>
      <c r="G140" s="108"/>
      <c r="H140" s="108"/>
      <c r="I140" s="188">
        <v>0</v>
      </c>
      <c r="J140" s="108"/>
      <c r="K140" s="108"/>
      <c r="L140" s="189"/>
    </row>
    <row r="141" spans="1:12" ht="17" thickBot="1" x14ac:dyDescent="0.25">
      <c r="A141" s="109" t="s">
        <v>104</v>
      </c>
      <c r="B141" s="110"/>
      <c r="C141" s="110"/>
      <c r="D141" s="110"/>
      <c r="E141" s="110"/>
      <c r="F141" s="110"/>
      <c r="G141" s="110"/>
      <c r="H141" s="110"/>
      <c r="I141" s="190">
        <v>0</v>
      </c>
      <c r="J141" s="110"/>
      <c r="K141" s="110"/>
      <c r="L141" s="191"/>
    </row>
  </sheetData>
  <sheetProtection algorithmName="SHA-512" hashValue="2jeItoZJDmc0iIDPscSmTxLx8I/IGj0oHa1WKhALWO0Pw933PdUUpAq1tLdVz/qeaxr1Z4FSfUbYLoX/Age6dw==" saltValue="FwHDkmO/Q1CKzT096RYICg==" spinCount="100000" sheet="1" objects="1" scenarios="1" selectLockedCells="1"/>
  <mergeCells count="45">
    <mergeCell ref="B6:M6"/>
    <mergeCell ref="B7:M7"/>
    <mergeCell ref="A16:A17"/>
    <mergeCell ref="B16:B17"/>
    <mergeCell ref="C16:C17"/>
    <mergeCell ref="D16:D17"/>
    <mergeCell ref="E16:E17"/>
    <mergeCell ref="F16:F17"/>
    <mergeCell ref="A18:B18"/>
    <mergeCell ref="F18:G18"/>
    <mergeCell ref="C35:C36"/>
    <mergeCell ref="D35:D36"/>
    <mergeCell ref="E35:E36"/>
    <mergeCell ref="F35:F36"/>
    <mergeCell ref="A36:B36"/>
    <mergeCell ref="C61:C62"/>
    <mergeCell ref="D61:D62"/>
    <mergeCell ref="E61:E62"/>
    <mergeCell ref="F61:F62"/>
    <mergeCell ref="A62:B62"/>
    <mergeCell ref="C55:C56"/>
    <mergeCell ref="D55:D56"/>
    <mergeCell ref="E55:E56"/>
    <mergeCell ref="F55:F56"/>
    <mergeCell ref="A56:B56"/>
    <mergeCell ref="C73:C74"/>
    <mergeCell ref="D73:D74"/>
    <mergeCell ref="E73:E74"/>
    <mergeCell ref="F73:F74"/>
    <mergeCell ref="A74:B74"/>
    <mergeCell ref="C67:C68"/>
    <mergeCell ref="D67:D68"/>
    <mergeCell ref="E67:E68"/>
    <mergeCell ref="F67:F68"/>
    <mergeCell ref="A68:B68"/>
    <mergeCell ref="C119:C120"/>
    <mergeCell ref="D119:D120"/>
    <mergeCell ref="E119:E120"/>
    <mergeCell ref="F119:F120"/>
    <mergeCell ref="A120:B120"/>
    <mergeCell ref="C85:C86"/>
    <mergeCell ref="D85:D86"/>
    <mergeCell ref="E85:E86"/>
    <mergeCell ref="F85:F86"/>
    <mergeCell ref="A86:B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 Castro</dc:creator>
  <cp:lastModifiedBy>MJ Castro</cp:lastModifiedBy>
  <dcterms:created xsi:type="dcterms:W3CDTF">2026-03-19T15:44:35Z</dcterms:created>
  <dcterms:modified xsi:type="dcterms:W3CDTF">2026-03-19T18:21:07Z</dcterms:modified>
</cp:coreProperties>
</file>